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5" yWindow="150" windowWidth="19440" windowHeight="12180" firstSheet="2" activeTab="2"/>
  </bookViews>
  <sheets>
    <sheet name="LAPORAN HARIAN" sheetId="1" r:id="rId1"/>
    <sheet name="LAPORAN BLANAN" sheetId="2" r:id="rId2"/>
    <sheet name="Januari2020" sheetId="9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O23" i="9" l="1"/>
  <c r="U23" i="9" l="1"/>
  <c r="V23" i="9"/>
  <c r="W23" i="9"/>
  <c r="Y23" i="9" l="1"/>
  <c r="K23" i="9" l="1"/>
  <c r="N23" i="9" l="1"/>
  <c r="C23" i="9" l="1"/>
  <c r="AH12" i="9" l="1"/>
  <c r="AJ12" i="9" s="1"/>
  <c r="AH24" i="9" l="1"/>
  <c r="F23" i="9" l="1"/>
  <c r="AH26" i="9" l="1"/>
  <c r="AH22" i="9" l="1"/>
  <c r="AJ22" i="9" s="1"/>
  <c r="V25" i="9" l="1"/>
  <c r="J23" i="9" l="1"/>
  <c r="J25" i="9" s="1"/>
  <c r="AG23" i="9" l="1"/>
  <c r="AG25" i="9" s="1"/>
  <c r="AH9" i="9" l="1"/>
  <c r="AJ9" i="9" s="1"/>
  <c r="O25" i="9"/>
  <c r="AF23" i="9" l="1"/>
  <c r="AF25" i="9" s="1"/>
  <c r="AE23" i="9"/>
  <c r="AE25" i="9" s="1"/>
  <c r="AD23" i="9"/>
  <c r="AD25" i="9" s="1"/>
  <c r="AC23" i="9"/>
  <c r="AC25" i="9" s="1"/>
  <c r="AB23" i="9"/>
  <c r="AB25" i="9" s="1"/>
  <c r="AA23" i="9"/>
  <c r="AA25" i="9" s="1"/>
  <c r="Z23" i="9"/>
  <c r="Y25" i="9"/>
  <c r="X23" i="9"/>
  <c r="W25" i="9"/>
  <c r="U25" i="9"/>
  <c r="T23" i="9"/>
  <c r="T25" i="9" s="1"/>
  <c r="S23" i="9"/>
  <c r="S25" i="9" s="1"/>
  <c r="R23" i="9"/>
  <c r="R25" i="9" s="1"/>
  <c r="Q23" i="9"/>
  <c r="Q25" i="9" s="1"/>
  <c r="P23" i="9"/>
  <c r="P25" i="9" s="1"/>
  <c r="N25" i="9"/>
  <c r="M23" i="9"/>
  <c r="M25" i="9" s="1"/>
  <c r="L23" i="9"/>
  <c r="L25" i="9" s="1"/>
  <c r="K25" i="9"/>
  <c r="I23" i="9"/>
  <c r="I25" i="9" s="1"/>
  <c r="H23" i="9"/>
  <c r="H25" i="9" s="1"/>
  <c r="G23" i="9"/>
  <c r="G25" i="9" s="1"/>
  <c r="F25" i="9"/>
  <c r="E23" i="9"/>
  <c r="E25" i="9" s="1"/>
  <c r="D23" i="9"/>
  <c r="D25" i="9" s="1"/>
  <c r="C25" i="9"/>
  <c r="Z25" i="9" l="1"/>
  <c r="AK23" i="9"/>
  <c r="X25" i="9"/>
  <c r="AJ24" i="9"/>
  <c r="AH21" i="9" l="1"/>
  <c r="AJ21" i="9" s="1"/>
  <c r="AH20" i="9"/>
  <c r="AJ20" i="9" s="1"/>
  <c r="AH19" i="9"/>
  <c r="AJ19" i="9" s="1"/>
  <c r="AH18" i="9"/>
  <c r="AJ18" i="9" s="1"/>
  <c r="AH17" i="9"/>
  <c r="AJ17" i="9" s="1"/>
  <c r="AH16" i="9"/>
  <c r="AJ16" i="9" s="1"/>
  <c r="AH15" i="9"/>
  <c r="AJ15" i="9" s="1"/>
  <c r="AH14" i="9"/>
  <c r="AJ14" i="9" s="1"/>
  <c r="AH13" i="9"/>
  <c r="AJ13" i="9" s="1"/>
  <c r="AH11" i="9"/>
  <c r="AJ11" i="9" s="1"/>
  <c r="AH10" i="9"/>
  <c r="AJ10" i="9" s="1"/>
  <c r="AH8" i="9"/>
  <c r="AJ8" i="9" s="1"/>
  <c r="AH7" i="9"/>
  <c r="AJ7" i="9" s="1"/>
  <c r="AH6" i="9"/>
  <c r="AJ6" i="9" s="1"/>
  <c r="AH5" i="9"/>
  <c r="AH23" i="9" l="1"/>
  <c r="AJ5" i="9"/>
  <c r="AH25" i="9" l="1"/>
  <c r="AH27" i="9" s="1"/>
  <c r="AJ23" i="9"/>
  <c r="X27" i="1"/>
  <c r="Y27" i="1"/>
  <c r="Z27" i="1"/>
  <c r="AA27" i="1"/>
  <c r="AB27" i="1"/>
  <c r="AC27" i="1"/>
  <c r="AD27" i="1"/>
  <c r="AE27" i="1"/>
  <c r="AF27" i="1"/>
  <c r="AG27" i="1"/>
  <c r="S27" i="1"/>
  <c r="T27" i="1"/>
  <c r="U27" i="1"/>
  <c r="V27" i="1"/>
  <c r="W27" i="1"/>
  <c r="AJ25" i="9" l="1"/>
  <c r="AJ27" i="9" s="1"/>
  <c r="AJ30" i="1"/>
  <c r="AJ28" i="1"/>
  <c r="AH26" i="1"/>
  <c r="AJ26" i="1" s="1"/>
  <c r="AH25" i="1"/>
  <c r="AJ25" i="1" s="1"/>
  <c r="AH24" i="1"/>
  <c r="AJ24" i="1" s="1"/>
  <c r="AH23" i="1"/>
  <c r="AJ23" i="1" s="1"/>
  <c r="AH22" i="1"/>
  <c r="AJ22" i="1" s="1"/>
  <c r="AH21" i="1"/>
  <c r="AJ21" i="1" s="1"/>
  <c r="AH20" i="1"/>
  <c r="AJ20" i="1" s="1"/>
  <c r="AH19" i="1"/>
  <c r="AJ19" i="1" s="1"/>
  <c r="AH18" i="1"/>
  <c r="AJ18" i="1" s="1"/>
  <c r="AH17" i="1"/>
  <c r="AJ17" i="1" s="1"/>
  <c r="AH16" i="1"/>
  <c r="AJ16" i="1" s="1"/>
  <c r="AH15" i="1"/>
  <c r="AJ15" i="1" s="1"/>
  <c r="AH14" i="1"/>
  <c r="AJ14" i="1" s="1"/>
  <c r="AH13" i="1"/>
  <c r="AJ13" i="1" s="1"/>
  <c r="AH12" i="1"/>
  <c r="AJ12" i="1" s="1"/>
  <c r="AH11" i="1"/>
  <c r="AJ11" i="1" s="1"/>
  <c r="AH10" i="1"/>
  <c r="AJ10" i="1" s="1"/>
  <c r="AH9" i="1"/>
  <c r="AJ9" i="1" s="1"/>
  <c r="AH8" i="1"/>
  <c r="AJ8" i="1" s="1"/>
  <c r="AH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H27" i="1" l="1"/>
  <c r="AJ7" i="1"/>
  <c r="D11" i="3"/>
  <c r="D10" i="3"/>
  <c r="D9" i="3"/>
  <c r="D8" i="3"/>
  <c r="D7" i="3"/>
  <c r="D6" i="3"/>
  <c r="D5" i="3"/>
  <c r="D4" i="3"/>
  <c r="D16" i="3" s="1"/>
  <c r="AJ27" i="1" l="1"/>
  <c r="AH29" i="1"/>
  <c r="AJ29" i="1" l="1"/>
  <c r="AJ31" i="1" s="1"/>
  <c r="AH31" i="1"/>
</calcChain>
</file>

<file path=xl/comments1.xml><?xml version="1.0" encoding="utf-8"?>
<comments xmlns="http://schemas.openxmlformats.org/spreadsheetml/2006/main">
  <authors>
    <author>Bpk Wahyudi</author>
  </authors>
  <commentList>
    <comment ref="N23" authorId="0">
      <text>
        <r>
          <rPr>
            <b/>
            <sz val="9"/>
            <color indexed="81"/>
            <rFont val="Tahoma"/>
            <family val="2"/>
          </rPr>
          <t>Bpk Wahyudi:</t>
        </r>
        <r>
          <rPr>
            <sz val="9"/>
            <color indexed="81"/>
            <rFont val="Tahoma"/>
            <family val="2"/>
          </rPr>
          <t xml:space="preserve">
kelebihan 50
</t>
        </r>
      </text>
    </comment>
  </commentList>
</comments>
</file>

<file path=xl/sharedStrings.xml><?xml version="1.0" encoding="utf-8"?>
<sst xmlns="http://schemas.openxmlformats.org/spreadsheetml/2006/main" count="160" uniqueCount="77">
  <si>
    <t>NO</t>
  </si>
  <si>
    <t>NAMA PEJAGAL</t>
  </si>
  <si>
    <t>JUMLAH</t>
  </si>
  <si>
    <t xml:space="preserve">Mengetahui, </t>
  </si>
  <si>
    <t>Kepala UPTD RPH</t>
  </si>
  <si>
    <t xml:space="preserve">NANANG ARDHIASYAH, S.PT, M.SI  </t>
  </si>
  <si>
    <t>NIP. 19750425 200003 1 003</t>
  </si>
  <si>
    <t>JUMLAH PERIODE INI</t>
  </si>
  <si>
    <t>JUMLAH PERIODE LALU</t>
  </si>
  <si>
    <t>SETOR</t>
  </si>
  <si>
    <t>JUM</t>
  </si>
  <si>
    <t>NAMA JAGAL</t>
  </si>
  <si>
    <t>BULAN</t>
  </si>
  <si>
    <t>JAN</t>
  </si>
  <si>
    <t>PEB</t>
  </si>
  <si>
    <t>MAR</t>
  </si>
  <si>
    <t>APR</t>
  </si>
  <si>
    <t>MEI</t>
  </si>
  <si>
    <t>JUN</t>
  </si>
  <si>
    <t>JUL</t>
  </si>
  <si>
    <t>AGS</t>
  </si>
  <si>
    <t>OKT</t>
  </si>
  <si>
    <t>NOP</t>
  </si>
  <si>
    <t>DES</t>
  </si>
  <si>
    <t>ISHAQ</t>
  </si>
  <si>
    <t>ASRIANSYAH</t>
  </si>
  <si>
    <t>H. GUFRANSYAH</t>
  </si>
  <si>
    <t>HAMDANI/AMAD</t>
  </si>
  <si>
    <t>H. IBRAHIMSYAH</t>
  </si>
  <si>
    <t>SUGIANI</t>
  </si>
  <si>
    <t>BUDIAYANTO</t>
  </si>
  <si>
    <t>KASRAN</t>
  </si>
  <si>
    <t>M. BOBBY</t>
  </si>
  <si>
    <t>SUTOMO</t>
  </si>
  <si>
    <t>GAZALI RAHMAN</t>
  </si>
  <si>
    <t>SUGITAN</t>
  </si>
  <si>
    <t>RAMLI YANUR</t>
  </si>
  <si>
    <t>SEP</t>
  </si>
  <si>
    <t>MUNIR</t>
  </si>
  <si>
    <t>SAHRONI</t>
  </si>
  <si>
    <t>SAHDAN</t>
  </si>
  <si>
    <t>SAHRI</t>
  </si>
  <si>
    <t>AMAN</t>
  </si>
  <si>
    <t>MULYANI</t>
  </si>
  <si>
    <t>MAIL</t>
  </si>
  <si>
    <t>AMIR</t>
  </si>
  <si>
    <t>UDIN</t>
  </si>
  <si>
    <t>ILYAS</t>
  </si>
  <si>
    <t>UNDUI</t>
  </si>
  <si>
    <t>ULI</t>
  </si>
  <si>
    <t>SUMARYONO</t>
  </si>
  <si>
    <t>IBU IS</t>
  </si>
  <si>
    <t>ASMADI</t>
  </si>
  <si>
    <t>VERI</t>
  </si>
  <si>
    <t>HENDI</t>
  </si>
  <si>
    <t>SAFAR</t>
  </si>
  <si>
    <t>NASRUDIN</t>
  </si>
  <si>
    <t>USMAN</t>
  </si>
  <si>
    <t>PURWANTO, SE.</t>
  </si>
  <si>
    <t xml:space="preserve">NIP. </t>
  </si>
  <si>
    <t>Penarik Retribusi Pemotongan Unggas</t>
  </si>
  <si>
    <t>LAPORAN PEMOTONGAN AYAM</t>
  </si>
  <si>
    <t>UNIT PELAKSANA TEKHNIS RUMAH POTONG HEWAN</t>
  </si>
  <si>
    <t>TARGET 2019</t>
  </si>
  <si>
    <t>MINUS TARGET</t>
  </si>
  <si>
    <t>HRG/</t>
  </si>
  <si>
    <t>EKOR</t>
  </si>
  <si>
    <t>PERIODE 1 S/D 22 SEPTEMBER 2019</t>
  </si>
  <si>
    <t>Gunung Tabur,25 September 2019</t>
  </si>
  <si>
    <t>JUMLAH PER 22 SEP 2019</t>
  </si>
  <si>
    <t>RIAN</t>
  </si>
  <si>
    <t>ILYAS / MANYE</t>
  </si>
  <si>
    <t>JUMLAH PERIODE LL</t>
  </si>
  <si>
    <t>TARGET 2022</t>
  </si>
  <si>
    <t>PERIODE BULAN MEI 2022</t>
  </si>
  <si>
    <t>Gunung Tabur, 02 Juni 2022</t>
  </si>
  <si>
    <t>JML PER 31 Mei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</si>
</sst>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Tahoma"/>
      <family val="2"/>
    </font>
    <font>
      <sz val="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0" fillId="0" borderId="0" xfId="0" applyAlignme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0" fillId="2" borderId="0" xfId="0" applyFill="1"/>
    <xf numFmtId="164" fontId="0" fillId="2" borderId="0" xfId="1" applyNumberFormat="1" applyFont="1" applyFill="1"/>
    <xf numFmtId="164" fontId="0" fillId="2" borderId="0" xfId="0" applyNumberFormat="1" applyFill="1"/>
    <xf numFmtId="0" fontId="0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4" fontId="4" fillId="3" borderId="4" xfId="0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/>
    <xf numFmtId="164" fontId="4" fillId="3" borderId="11" xfId="1" applyNumberFormat="1" applyFont="1" applyFill="1" applyBorder="1"/>
    <xf numFmtId="164" fontId="4" fillId="3" borderId="12" xfId="0" applyNumberFormat="1" applyFont="1" applyFill="1" applyBorder="1"/>
    <xf numFmtId="164" fontId="4" fillId="3" borderId="1" xfId="1" applyNumberFormat="1" applyFont="1" applyFill="1" applyBorder="1"/>
    <xf numFmtId="164" fontId="0" fillId="0" borderId="0" xfId="1" applyNumberFormat="1" applyFont="1"/>
    <xf numFmtId="0" fontId="4" fillId="3" borderId="8" xfId="0" applyFont="1" applyFill="1" applyBorder="1"/>
    <xf numFmtId="0" fontId="4" fillId="3" borderId="13" xfId="0" applyFont="1" applyFill="1" applyBorder="1"/>
    <xf numFmtId="0" fontId="9" fillId="3" borderId="9" xfId="0" applyFont="1" applyFill="1" applyBorder="1"/>
    <xf numFmtId="0" fontId="4" fillId="3" borderId="16" xfId="0" applyFont="1" applyFill="1" applyBorder="1"/>
    <xf numFmtId="0" fontId="4" fillId="3" borderId="14" xfId="0" applyFont="1" applyFill="1" applyBorder="1"/>
    <xf numFmtId="164" fontId="9" fillId="3" borderId="15" xfId="0" applyNumberFormat="1" applyFont="1" applyFill="1" applyBorder="1"/>
    <xf numFmtId="164" fontId="9" fillId="3" borderId="15" xfId="1" applyNumberFormat="1" applyFont="1" applyFill="1" applyBorder="1"/>
    <xf numFmtId="0" fontId="9" fillId="3" borderId="8" xfId="0" applyFont="1" applyFill="1" applyBorder="1"/>
    <xf numFmtId="0" fontId="4" fillId="0" borderId="17" xfId="0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64" fontId="3" fillId="0" borderId="0" xfId="0" applyNumberFormat="1" applyFont="1"/>
    <xf numFmtId="0" fontId="6" fillId="3" borderId="1" xfId="0" applyFont="1" applyFill="1" applyBorder="1"/>
    <xf numFmtId="164" fontId="10" fillId="3" borderId="15" xfId="1" applyNumberFormat="1" applyFont="1" applyFill="1" applyBorder="1"/>
    <xf numFmtId="0" fontId="6" fillId="3" borderId="2" xfId="0" applyFont="1" applyFill="1" applyBorder="1"/>
    <xf numFmtId="0" fontId="6" fillId="3" borderId="8" xfId="0" applyFont="1" applyFill="1" applyBorder="1"/>
    <xf numFmtId="0" fontId="6" fillId="3" borderId="5" xfId="0" applyFont="1" applyFill="1" applyBorder="1" applyAlignment="1">
      <alignment horizontal="center"/>
    </xf>
    <xf numFmtId="164" fontId="6" fillId="3" borderId="1" xfId="1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4" fontId="6" fillId="3" borderId="4" xfId="0" applyNumberFormat="1" applyFont="1" applyFill="1" applyBorder="1"/>
    <xf numFmtId="0" fontId="10" fillId="3" borderId="8" xfId="0" applyFont="1" applyFill="1" applyBorder="1"/>
    <xf numFmtId="164" fontId="10" fillId="3" borderId="15" xfId="0" applyNumberFormat="1" applyFont="1" applyFill="1" applyBorder="1"/>
    <xf numFmtId="0" fontId="6" fillId="3" borderId="13" xfId="0" applyFont="1" applyFill="1" applyBorder="1"/>
    <xf numFmtId="0" fontId="10" fillId="3" borderId="9" xfId="0" applyFont="1" applyFill="1" applyBorder="1"/>
    <xf numFmtId="0" fontId="10" fillId="3" borderId="1" xfId="0" applyFont="1" applyFill="1" applyBorder="1"/>
    <xf numFmtId="0" fontId="10" fillId="3" borderId="2" xfId="0" applyFont="1" applyFill="1" applyBorder="1"/>
    <xf numFmtId="164" fontId="8" fillId="0" borderId="0" xfId="0" applyNumberFormat="1" applyFont="1"/>
    <xf numFmtId="0" fontId="6" fillId="0" borderId="0" xfId="0" applyFont="1"/>
    <xf numFmtId="1" fontId="13" fillId="0" borderId="0" xfId="0" applyNumberFormat="1" applyFont="1"/>
    <xf numFmtId="1" fontId="8" fillId="0" borderId="0" xfId="0" applyNumberFormat="1" applyFont="1"/>
    <xf numFmtId="0" fontId="0" fillId="4" borderId="0" xfId="0" applyFill="1"/>
    <xf numFmtId="0" fontId="3" fillId="4" borderId="0" xfId="0" applyFont="1" applyFill="1"/>
    <xf numFmtId="0" fontId="6" fillId="3" borderId="11" xfId="0" applyFont="1" applyFill="1" applyBorder="1"/>
    <xf numFmtId="0" fontId="3" fillId="4" borderId="0" xfId="0" applyFont="1" applyFill="1" applyAlignment="1">
      <alignment vertical="top"/>
    </xf>
    <xf numFmtId="164" fontId="15" fillId="2" borderId="15" xfId="0" applyNumberFormat="1" applyFont="1" applyFill="1" applyBorder="1"/>
    <xf numFmtId="0" fontId="1" fillId="3" borderId="0" xfId="0" applyFont="1" applyFill="1" applyAlignment="1">
      <alignment horizontal="right"/>
    </xf>
    <xf numFmtId="0" fontId="3" fillId="3" borderId="0" xfId="0" applyFont="1" applyFill="1"/>
    <xf numFmtId="0" fontId="0" fillId="3" borderId="0" xfId="0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3" fillId="4" borderId="0" xfId="0" applyFont="1" applyFill="1" applyAlignment="1">
      <alignment horizontal="right"/>
    </xf>
    <xf numFmtId="164" fontId="10" fillId="2" borderId="1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view="pageLayout" zoomScaleNormal="100" workbookViewId="0">
      <selection activeCell="AJ28" sqref="AJ28:AJ29"/>
    </sheetView>
  </sheetViews>
  <sheetFormatPr defaultRowHeight="15" x14ac:dyDescent="0.25"/>
  <cols>
    <col min="1" max="1" width="3.140625" customWidth="1"/>
    <col min="2" max="2" width="12.28515625" customWidth="1"/>
    <col min="3" max="33" width="3.7109375" customWidth="1"/>
    <col min="34" max="34" width="7" style="10" customWidth="1"/>
    <col min="35" max="35" width="3.5703125" customWidth="1"/>
    <col min="36" max="36" width="8.5703125" customWidth="1"/>
    <col min="37" max="37" width="15.28515625" bestFit="1" customWidth="1"/>
  </cols>
  <sheetData>
    <row r="1" spans="1:36" ht="15.75" x14ac:dyDescent="0.25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 ht="15.75" x14ac:dyDescent="0.25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36" ht="4.5" customHeight="1" x14ac:dyDescent="0.25"/>
    <row r="4" spans="1:36" x14ac:dyDescent="0.25">
      <c r="A4" s="13" t="s">
        <v>0</v>
      </c>
      <c r="B4" s="13" t="s">
        <v>1</v>
      </c>
      <c r="C4" s="72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3" t="s">
        <v>10</v>
      </c>
      <c r="AI4" s="18" t="s">
        <v>65</v>
      </c>
      <c r="AJ4" s="14" t="s">
        <v>2</v>
      </c>
    </row>
    <row r="5" spans="1:36" x14ac:dyDescent="0.25">
      <c r="A5" s="15"/>
      <c r="B5" s="1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13">
        <v>22</v>
      </c>
      <c r="Y5" s="13">
        <v>23</v>
      </c>
      <c r="Z5" s="13">
        <v>24</v>
      </c>
      <c r="AA5" s="13">
        <v>25</v>
      </c>
      <c r="AB5" s="13">
        <v>26</v>
      </c>
      <c r="AC5" s="13">
        <v>27</v>
      </c>
      <c r="AD5" s="13">
        <v>28</v>
      </c>
      <c r="AE5" s="13">
        <v>29</v>
      </c>
      <c r="AF5" s="13">
        <v>30</v>
      </c>
      <c r="AG5" s="13">
        <v>31</v>
      </c>
      <c r="AH5" s="74"/>
      <c r="AI5" s="19" t="s">
        <v>66</v>
      </c>
      <c r="AJ5" s="16" t="s">
        <v>9</v>
      </c>
    </row>
    <row r="6" spans="1:36" ht="2.2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x14ac:dyDescent="0.25">
      <c r="A7" s="20">
        <v>1</v>
      </c>
      <c r="B7" s="17" t="s">
        <v>38</v>
      </c>
      <c r="C7" s="17">
        <v>800</v>
      </c>
      <c r="D7" s="17">
        <v>750</v>
      </c>
      <c r="E7" s="17">
        <v>800</v>
      </c>
      <c r="F7" s="17">
        <v>800</v>
      </c>
      <c r="G7" s="17">
        <v>800</v>
      </c>
      <c r="H7" s="17">
        <v>850</v>
      </c>
      <c r="I7" s="17">
        <v>800</v>
      </c>
      <c r="J7" s="17">
        <v>700</v>
      </c>
      <c r="K7" s="17">
        <v>800</v>
      </c>
      <c r="L7" s="17">
        <v>850</v>
      </c>
      <c r="M7" s="17">
        <v>850</v>
      </c>
      <c r="N7" s="17">
        <v>900</v>
      </c>
      <c r="O7" s="17">
        <v>800</v>
      </c>
      <c r="P7" s="17">
        <v>900</v>
      </c>
      <c r="Q7" s="17">
        <v>800</v>
      </c>
      <c r="R7" s="17">
        <v>900</v>
      </c>
      <c r="S7" s="17">
        <v>800</v>
      </c>
      <c r="T7" s="17">
        <v>850</v>
      </c>
      <c r="U7" s="17">
        <v>800</v>
      </c>
      <c r="V7" s="17">
        <v>800</v>
      </c>
      <c r="W7" s="17">
        <v>800</v>
      </c>
      <c r="X7" s="17">
        <v>850</v>
      </c>
      <c r="Y7" s="17"/>
      <c r="Z7" s="17"/>
      <c r="AA7" s="17"/>
      <c r="AB7" s="17"/>
      <c r="AC7" s="17"/>
      <c r="AD7" s="17"/>
      <c r="AE7" s="17"/>
      <c r="AF7" s="17"/>
      <c r="AG7" s="17"/>
      <c r="AH7" s="26">
        <f>SUM(C7:AG7)</f>
        <v>18000</v>
      </c>
      <c r="AI7" s="26">
        <v>150</v>
      </c>
      <c r="AJ7" s="21">
        <f>AI7*AH7</f>
        <v>2700000</v>
      </c>
    </row>
    <row r="8" spans="1:36" x14ac:dyDescent="0.25">
      <c r="A8" s="20">
        <v>2</v>
      </c>
      <c r="B8" s="17" t="s">
        <v>39</v>
      </c>
      <c r="C8" s="17">
        <v>350</v>
      </c>
      <c r="D8" s="17">
        <v>300</v>
      </c>
      <c r="E8" s="17">
        <v>350</v>
      </c>
      <c r="F8" s="17">
        <v>300</v>
      </c>
      <c r="G8" s="17">
        <v>300</v>
      </c>
      <c r="H8" s="17">
        <v>300</v>
      </c>
      <c r="I8" s="17">
        <v>350</v>
      </c>
      <c r="J8" s="17">
        <v>350</v>
      </c>
      <c r="K8" s="17">
        <v>300</v>
      </c>
      <c r="L8" s="17">
        <v>300</v>
      </c>
      <c r="M8" s="17">
        <v>350</v>
      </c>
      <c r="N8" s="17">
        <v>300</v>
      </c>
      <c r="O8" s="17">
        <v>300</v>
      </c>
      <c r="P8" s="17">
        <v>350</v>
      </c>
      <c r="Q8" s="17">
        <v>350</v>
      </c>
      <c r="R8" s="17">
        <v>400</v>
      </c>
      <c r="S8" s="17">
        <v>350</v>
      </c>
      <c r="T8" s="17">
        <v>350</v>
      </c>
      <c r="U8" s="17">
        <v>350</v>
      </c>
      <c r="V8" s="17">
        <v>300</v>
      </c>
      <c r="W8" s="17">
        <v>300</v>
      </c>
      <c r="X8" s="17">
        <v>350</v>
      </c>
      <c r="Y8" s="17"/>
      <c r="Z8" s="17"/>
      <c r="AA8" s="17"/>
      <c r="AB8" s="17"/>
      <c r="AC8" s="17"/>
      <c r="AD8" s="17"/>
      <c r="AE8" s="17"/>
      <c r="AF8" s="17"/>
      <c r="AG8" s="17"/>
      <c r="AH8" s="26">
        <f t="shared" ref="AH8:AH26" si="0">SUM(C8:AG8)</f>
        <v>7250</v>
      </c>
      <c r="AI8" s="26">
        <v>150</v>
      </c>
      <c r="AJ8" s="21">
        <f t="shared" ref="AJ8:AJ26" si="1">AI8*AH8</f>
        <v>1087500</v>
      </c>
    </row>
    <row r="9" spans="1:36" x14ac:dyDescent="0.25">
      <c r="A9" s="20">
        <v>3</v>
      </c>
      <c r="B9" s="17" t="s">
        <v>40</v>
      </c>
      <c r="C9" s="17">
        <v>50</v>
      </c>
      <c r="D9" s="17">
        <v>50</v>
      </c>
      <c r="E9" s="17">
        <v>50</v>
      </c>
      <c r="F9" s="17">
        <v>50</v>
      </c>
      <c r="G9" s="17">
        <v>50</v>
      </c>
      <c r="H9" s="17">
        <v>50</v>
      </c>
      <c r="I9" s="17">
        <v>50</v>
      </c>
      <c r="J9" s="17">
        <v>50</v>
      </c>
      <c r="K9" s="17">
        <v>50</v>
      </c>
      <c r="L9" s="17">
        <v>50</v>
      </c>
      <c r="M9" s="17">
        <v>50</v>
      </c>
      <c r="N9" s="17">
        <v>50</v>
      </c>
      <c r="O9" s="17">
        <v>70</v>
      </c>
      <c r="P9" s="17">
        <v>50</v>
      </c>
      <c r="Q9" s="17">
        <v>50</v>
      </c>
      <c r="R9" s="17">
        <v>50</v>
      </c>
      <c r="S9" s="17">
        <v>50</v>
      </c>
      <c r="T9" s="17">
        <v>50</v>
      </c>
      <c r="U9" s="17">
        <v>50</v>
      </c>
      <c r="V9" s="17">
        <v>50</v>
      </c>
      <c r="W9" s="17">
        <v>50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6">
        <f t="shared" si="0"/>
        <v>1070</v>
      </c>
      <c r="AI9" s="26">
        <v>150</v>
      </c>
      <c r="AJ9" s="21">
        <f t="shared" si="1"/>
        <v>160500</v>
      </c>
    </row>
    <row r="10" spans="1:36" x14ac:dyDescent="0.25">
      <c r="A10" s="20">
        <v>4</v>
      </c>
      <c r="B10" s="17" t="s">
        <v>41</v>
      </c>
      <c r="C10" s="17">
        <v>100</v>
      </c>
      <c r="D10" s="17">
        <v>100</v>
      </c>
      <c r="E10" s="17">
        <v>100</v>
      </c>
      <c r="F10" s="17">
        <v>100</v>
      </c>
      <c r="G10" s="17">
        <v>100</v>
      </c>
      <c r="H10" s="17">
        <v>100</v>
      </c>
      <c r="I10" s="17">
        <v>100</v>
      </c>
      <c r="J10" s="17">
        <v>100</v>
      </c>
      <c r="K10" s="17">
        <v>100</v>
      </c>
      <c r="L10" s="17">
        <v>100</v>
      </c>
      <c r="M10" s="17">
        <v>100</v>
      </c>
      <c r="N10" s="17">
        <v>100</v>
      </c>
      <c r="O10" s="17">
        <v>100</v>
      </c>
      <c r="P10" s="17">
        <v>100</v>
      </c>
      <c r="Q10" s="17">
        <v>100</v>
      </c>
      <c r="R10" s="17">
        <v>100</v>
      </c>
      <c r="S10" s="17">
        <v>100</v>
      </c>
      <c r="T10" s="17">
        <v>100</v>
      </c>
      <c r="U10" s="17">
        <v>100</v>
      </c>
      <c r="V10" s="17">
        <v>100</v>
      </c>
      <c r="W10" s="17">
        <v>100</v>
      </c>
      <c r="X10" s="17">
        <v>100</v>
      </c>
      <c r="Y10" s="17"/>
      <c r="Z10" s="17"/>
      <c r="AA10" s="17"/>
      <c r="AB10" s="17"/>
      <c r="AC10" s="17"/>
      <c r="AD10" s="17"/>
      <c r="AE10" s="17"/>
      <c r="AF10" s="17"/>
      <c r="AG10" s="17"/>
      <c r="AH10" s="26">
        <f t="shared" si="0"/>
        <v>2200</v>
      </c>
      <c r="AI10" s="26">
        <v>150</v>
      </c>
      <c r="AJ10" s="21">
        <f t="shared" si="1"/>
        <v>330000</v>
      </c>
    </row>
    <row r="11" spans="1:36" x14ac:dyDescent="0.25">
      <c r="A11" s="20">
        <v>5</v>
      </c>
      <c r="B11" s="17" t="s">
        <v>42</v>
      </c>
      <c r="C11" s="17">
        <v>50</v>
      </c>
      <c r="D11" s="17">
        <v>50</v>
      </c>
      <c r="E11" s="17">
        <v>50</v>
      </c>
      <c r="F11" s="17">
        <v>50</v>
      </c>
      <c r="G11" s="17">
        <v>50</v>
      </c>
      <c r="H11" s="17">
        <v>50</v>
      </c>
      <c r="I11" s="17">
        <v>50</v>
      </c>
      <c r="J11" s="17">
        <v>50</v>
      </c>
      <c r="K11" s="17">
        <v>70</v>
      </c>
      <c r="L11" s="17">
        <v>70</v>
      </c>
      <c r="M11" s="17">
        <v>50</v>
      </c>
      <c r="N11" s="17">
        <v>50</v>
      </c>
      <c r="O11" s="17">
        <v>70</v>
      </c>
      <c r="P11" s="17">
        <v>70</v>
      </c>
      <c r="Q11" s="17">
        <v>70</v>
      </c>
      <c r="R11" s="17">
        <v>70</v>
      </c>
      <c r="S11" s="17">
        <v>50</v>
      </c>
      <c r="T11" s="17">
        <v>50</v>
      </c>
      <c r="U11" s="17">
        <v>50</v>
      </c>
      <c r="V11" s="17">
        <v>50</v>
      </c>
      <c r="W11" s="17">
        <v>50</v>
      </c>
      <c r="X11" s="17">
        <v>70</v>
      </c>
      <c r="Y11" s="17"/>
      <c r="Z11" s="17"/>
      <c r="AA11" s="17"/>
      <c r="AB11" s="17"/>
      <c r="AC11" s="17"/>
      <c r="AD11" s="17"/>
      <c r="AE11" s="17"/>
      <c r="AF11" s="17"/>
      <c r="AG11" s="17"/>
      <c r="AH11" s="26">
        <f t="shared" si="0"/>
        <v>1240</v>
      </c>
      <c r="AI11" s="26">
        <v>150</v>
      </c>
      <c r="AJ11" s="21">
        <f t="shared" si="1"/>
        <v>186000</v>
      </c>
    </row>
    <row r="12" spans="1:36" x14ac:dyDescent="0.25">
      <c r="A12" s="20">
        <v>6</v>
      </c>
      <c r="B12" s="17" t="s">
        <v>43</v>
      </c>
      <c r="C12" s="17">
        <v>100</v>
      </c>
      <c r="D12" s="17">
        <v>100</v>
      </c>
      <c r="E12" s="17">
        <v>100</v>
      </c>
      <c r="F12" s="17">
        <v>100</v>
      </c>
      <c r="G12" s="17">
        <v>100</v>
      </c>
      <c r="H12" s="17">
        <v>100</v>
      </c>
      <c r="I12" s="17">
        <v>100</v>
      </c>
      <c r="J12" s="17">
        <v>100</v>
      </c>
      <c r="K12" s="17">
        <v>100</v>
      </c>
      <c r="L12" s="17">
        <v>100</v>
      </c>
      <c r="M12" s="17">
        <v>100</v>
      </c>
      <c r="N12" s="17">
        <v>100</v>
      </c>
      <c r="O12" s="17">
        <v>100</v>
      </c>
      <c r="P12" s="17">
        <v>100</v>
      </c>
      <c r="Q12" s="17">
        <v>100</v>
      </c>
      <c r="R12" s="17">
        <v>100</v>
      </c>
      <c r="S12" s="17">
        <v>100</v>
      </c>
      <c r="T12" s="17">
        <v>100</v>
      </c>
      <c r="U12" s="17">
        <v>100</v>
      </c>
      <c r="V12" s="17">
        <v>100</v>
      </c>
      <c r="W12" s="17">
        <v>100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6">
        <f t="shared" si="0"/>
        <v>2100</v>
      </c>
      <c r="AI12" s="26">
        <v>150</v>
      </c>
      <c r="AJ12" s="21">
        <f t="shared" si="1"/>
        <v>315000</v>
      </c>
    </row>
    <row r="13" spans="1:36" x14ac:dyDescent="0.25">
      <c r="A13" s="20">
        <v>7</v>
      </c>
      <c r="B13" s="17" t="s">
        <v>44</v>
      </c>
      <c r="C13" s="17">
        <v>100</v>
      </c>
      <c r="D13" s="17">
        <v>100</v>
      </c>
      <c r="E13" s="17">
        <v>100</v>
      </c>
      <c r="F13" s="17">
        <v>100</v>
      </c>
      <c r="G13" s="17">
        <v>100</v>
      </c>
      <c r="H13" s="17">
        <v>100</v>
      </c>
      <c r="I13" s="17">
        <v>100</v>
      </c>
      <c r="J13" s="17">
        <v>100</v>
      </c>
      <c r="K13" s="17">
        <v>100</v>
      </c>
      <c r="L13" s="17">
        <v>100</v>
      </c>
      <c r="M13" s="17">
        <v>120</v>
      </c>
      <c r="N13" s="17">
        <v>120</v>
      </c>
      <c r="O13" s="17">
        <v>120</v>
      </c>
      <c r="P13" s="17">
        <v>100</v>
      </c>
      <c r="Q13" s="17">
        <v>150</v>
      </c>
      <c r="R13" s="17">
        <v>150</v>
      </c>
      <c r="S13" s="17">
        <v>100</v>
      </c>
      <c r="T13" s="17">
        <v>100</v>
      </c>
      <c r="U13" s="17">
        <v>100</v>
      </c>
      <c r="V13" s="17">
        <v>100</v>
      </c>
      <c r="W13" s="17">
        <v>100</v>
      </c>
      <c r="X13" s="17">
        <v>100</v>
      </c>
      <c r="Y13" s="17"/>
      <c r="Z13" s="17"/>
      <c r="AA13" s="17"/>
      <c r="AB13" s="17"/>
      <c r="AC13" s="17"/>
      <c r="AD13" s="17"/>
      <c r="AE13" s="17"/>
      <c r="AF13" s="17"/>
      <c r="AG13" s="17"/>
      <c r="AH13" s="26">
        <f t="shared" si="0"/>
        <v>2360</v>
      </c>
      <c r="AI13" s="26">
        <v>150</v>
      </c>
      <c r="AJ13" s="21">
        <f t="shared" si="1"/>
        <v>354000</v>
      </c>
    </row>
    <row r="14" spans="1:36" x14ac:dyDescent="0.25">
      <c r="A14" s="20">
        <v>8</v>
      </c>
      <c r="B14" s="17" t="s">
        <v>45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26">
        <f t="shared" si="0"/>
        <v>0</v>
      </c>
      <c r="AI14" s="26">
        <v>150</v>
      </c>
      <c r="AJ14" s="21">
        <f t="shared" si="1"/>
        <v>0</v>
      </c>
    </row>
    <row r="15" spans="1:36" x14ac:dyDescent="0.25">
      <c r="A15" s="20">
        <v>9</v>
      </c>
      <c r="B15" s="17" t="s">
        <v>46</v>
      </c>
      <c r="C15" s="17">
        <v>50</v>
      </c>
      <c r="D15" s="17">
        <v>50</v>
      </c>
      <c r="E15" s="17">
        <v>50</v>
      </c>
      <c r="F15" s="17">
        <v>50</v>
      </c>
      <c r="G15" s="17">
        <v>50</v>
      </c>
      <c r="H15" s="17">
        <v>50</v>
      </c>
      <c r="I15" s="17">
        <v>0</v>
      </c>
      <c r="J15" s="17">
        <v>50</v>
      </c>
      <c r="K15" s="17">
        <v>50</v>
      </c>
      <c r="L15" s="17">
        <v>50</v>
      </c>
      <c r="M15" s="17">
        <v>50</v>
      </c>
      <c r="N15" s="17">
        <v>0</v>
      </c>
      <c r="O15" s="17">
        <v>50</v>
      </c>
      <c r="P15" s="17">
        <v>50</v>
      </c>
      <c r="Q15" s="17">
        <v>50</v>
      </c>
      <c r="R15" s="17">
        <v>50</v>
      </c>
      <c r="S15" s="17">
        <v>50</v>
      </c>
      <c r="T15" s="17">
        <v>50</v>
      </c>
      <c r="U15" s="17"/>
      <c r="V15" s="17">
        <v>50</v>
      </c>
      <c r="W15" s="17">
        <v>50</v>
      </c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26">
        <f t="shared" si="0"/>
        <v>900</v>
      </c>
      <c r="AI15" s="26">
        <v>150</v>
      </c>
      <c r="AJ15" s="21">
        <f t="shared" si="1"/>
        <v>135000</v>
      </c>
    </row>
    <row r="16" spans="1:36" x14ac:dyDescent="0.25">
      <c r="A16" s="20">
        <v>10</v>
      </c>
      <c r="B16" s="17" t="s">
        <v>47</v>
      </c>
      <c r="C16" s="17">
        <v>150</v>
      </c>
      <c r="D16" s="17">
        <v>150</v>
      </c>
      <c r="E16" s="17">
        <v>150</v>
      </c>
      <c r="F16" s="17">
        <v>150</v>
      </c>
      <c r="G16" s="17">
        <v>150</v>
      </c>
      <c r="H16" s="17">
        <v>150</v>
      </c>
      <c r="I16" s="17">
        <v>150</v>
      </c>
      <c r="J16" s="17">
        <v>200</v>
      </c>
      <c r="K16" s="17">
        <v>200</v>
      </c>
      <c r="L16" s="17">
        <v>200</v>
      </c>
      <c r="M16" s="17">
        <v>150</v>
      </c>
      <c r="N16" s="17">
        <v>150</v>
      </c>
      <c r="O16" s="17">
        <v>100</v>
      </c>
      <c r="P16" s="17">
        <v>150</v>
      </c>
      <c r="Q16" s="17">
        <v>150</v>
      </c>
      <c r="R16" s="17">
        <v>200</v>
      </c>
      <c r="S16" s="17">
        <v>150</v>
      </c>
      <c r="T16" s="17">
        <v>150</v>
      </c>
      <c r="U16" s="17">
        <v>100</v>
      </c>
      <c r="V16" s="17">
        <v>150</v>
      </c>
      <c r="W16" s="17">
        <v>150</v>
      </c>
      <c r="X16" s="17">
        <v>100</v>
      </c>
      <c r="Y16" s="17"/>
      <c r="Z16" s="17"/>
      <c r="AA16" s="17"/>
      <c r="AB16" s="17"/>
      <c r="AC16" s="17"/>
      <c r="AD16" s="17"/>
      <c r="AE16" s="17"/>
      <c r="AF16" s="17"/>
      <c r="AG16" s="17"/>
      <c r="AH16" s="26">
        <f t="shared" si="0"/>
        <v>3350</v>
      </c>
      <c r="AI16" s="26">
        <v>150</v>
      </c>
      <c r="AJ16" s="21">
        <f t="shared" si="1"/>
        <v>502500</v>
      </c>
    </row>
    <row r="17" spans="1:36" x14ac:dyDescent="0.25">
      <c r="A17" s="20">
        <v>11</v>
      </c>
      <c r="B17" s="17" t="s">
        <v>48</v>
      </c>
      <c r="C17" s="17">
        <v>50</v>
      </c>
      <c r="D17" s="17">
        <v>50</v>
      </c>
      <c r="E17" s="17">
        <v>50</v>
      </c>
      <c r="F17" s="17">
        <v>50</v>
      </c>
      <c r="G17" s="17">
        <v>0</v>
      </c>
      <c r="H17" s="17">
        <v>50</v>
      </c>
      <c r="I17" s="17">
        <v>50</v>
      </c>
      <c r="J17" s="17">
        <v>70</v>
      </c>
      <c r="K17" s="17">
        <v>70</v>
      </c>
      <c r="L17" s="17">
        <v>50</v>
      </c>
      <c r="M17" s="17">
        <v>50</v>
      </c>
      <c r="N17" s="17">
        <v>70</v>
      </c>
      <c r="O17" s="17">
        <v>50</v>
      </c>
      <c r="P17" s="17">
        <v>50</v>
      </c>
      <c r="Q17" s="17">
        <v>70</v>
      </c>
      <c r="R17" s="17">
        <v>70</v>
      </c>
      <c r="S17" s="17">
        <v>70</v>
      </c>
      <c r="T17" s="17">
        <v>70</v>
      </c>
      <c r="U17" s="17">
        <v>50</v>
      </c>
      <c r="V17" s="17">
        <v>70</v>
      </c>
      <c r="W17" s="17">
        <v>70</v>
      </c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26">
        <f t="shared" si="0"/>
        <v>1180</v>
      </c>
      <c r="AI17" s="26">
        <v>150</v>
      </c>
      <c r="AJ17" s="21">
        <f t="shared" si="1"/>
        <v>177000</v>
      </c>
    </row>
    <row r="18" spans="1:36" x14ac:dyDescent="0.25">
      <c r="A18" s="20">
        <v>12</v>
      </c>
      <c r="B18" s="17" t="s">
        <v>49</v>
      </c>
      <c r="C18" s="17">
        <v>150</v>
      </c>
      <c r="D18" s="17">
        <v>150</v>
      </c>
      <c r="E18" s="17">
        <v>200</v>
      </c>
      <c r="F18" s="17">
        <v>200</v>
      </c>
      <c r="G18" s="17">
        <v>150</v>
      </c>
      <c r="H18" s="17">
        <v>200</v>
      </c>
      <c r="I18" s="17">
        <v>150</v>
      </c>
      <c r="J18" s="17">
        <v>150</v>
      </c>
      <c r="K18" s="17">
        <v>150</v>
      </c>
      <c r="L18" s="17">
        <v>150</v>
      </c>
      <c r="M18" s="17">
        <v>150</v>
      </c>
      <c r="N18" s="17">
        <v>150</v>
      </c>
      <c r="O18" s="17">
        <v>200</v>
      </c>
      <c r="P18" s="17">
        <v>200</v>
      </c>
      <c r="Q18" s="17">
        <v>150</v>
      </c>
      <c r="R18" s="17">
        <v>200</v>
      </c>
      <c r="S18" s="17">
        <v>200</v>
      </c>
      <c r="T18" s="17">
        <v>150</v>
      </c>
      <c r="U18" s="17">
        <v>150</v>
      </c>
      <c r="V18" s="17">
        <v>150</v>
      </c>
      <c r="W18" s="17">
        <v>200</v>
      </c>
      <c r="X18" s="17">
        <v>150</v>
      </c>
      <c r="Y18" s="17"/>
      <c r="Z18" s="17"/>
      <c r="AA18" s="17"/>
      <c r="AB18" s="17"/>
      <c r="AC18" s="17"/>
      <c r="AD18" s="17"/>
      <c r="AE18" s="17"/>
      <c r="AF18" s="17"/>
      <c r="AG18" s="17"/>
      <c r="AH18" s="26">
        <f t="shared" si="0"/>
        <v>3700</v>
      </c>
      <c r="AI18" s="26">
        <v>150</v>
      </c>
      <c r="AJ18" s="21">
        <f t="shared" si="1"/>
        <v>555000</v>
      </c>
    </row>
    <row r="19" spans="1:36" x14ac:dyDescent="0.25">
      <c r="A19" s="20">
        <v>13</v>
      </c>
      <c r="B19" s="17" t="s">
        <v>50</v>
      </c>
      <c r="C19" s="17">
        <v>500</v>
      </c>
      <c r="D19" s="17">
        <v>500</v>
      </c>
      <c r="E19" s="17">
        <v>500</v>
      </c>
      <c r="F19" s="17">
        <v>500</v>
      </c>
      <c r="G19" s="17">
        <v>500</v>
      </c>
      <c r="H19" s="17">
        <v>500</v>
      </c>
      <c r="I19" s="17">
        <v>500</v>
      </c>
      <c r="J19" s="17">
        <v>500</v>
      </c>
      <c r="K19" s="17">
        <v>500</v>
      </c>
      <c r="L19" s="17">
        <v>500</v>
      </c>
      <c r="M19" s="17">
        <v>500</v>
      </c>
      <c r="N19" s="17">
        <v>500</v>
      </c>
      <c r="O19" s="17">
        <v>500</v>
      </c>
      <c r="P19" s="17">
        <v>500</v>
      </c>
      <c r="Q19" s="17">
        <v>500</v>
      </c>
      <c r="R19" s="17">
        <v>500</v>
      </c>
      <c r="S19" s="17">
        <v>500</v>
      </c>
      <c r="T19" s="17">
        <v>500</v>
      </c>
      <c r="U19" s="17">
        <v>500</v>
      </c>
      <c r="V19" s="17">
        <v>500</v>
      </c>
      <c r="W19" s="17">
        <v>500</v>
      </c>
      <c r="X19" s="17">
        <v>500</v>
      </c>
      <c r="Y19" s="17"/>
      <c r="Z19" s="17"/>
      <c r="AA19" s="17"/>
      <c r="AB19" s="17"/>
      <c r="AC19" s="17"/>
      <c r="AD19" s="17"/>
      <c r="AE19" s="17"/>
      <c r="AF19" s="17"/>
      <c r="AG19" s="17"/>
      <c r="AH19" s="26">
        <f t="shared" si="0"/>
        <v>11000</v>
      </c>
      <c r="AI19" s="26">
        <v>150</v>
      </c>
      <c r="AJ19" s="21">
        <f t="shared" si="1"/>
        <v>1650000</v>
      </c>
    </row>
    <row r="20" spans="1:36" x14ac:dyDescent="0.25">
      <c r="A20" s="20">
        <v>14</v>
      </c>
      <c r="B20" s="17" t="s">
        <v>51</v>
      </c>
      <c r="C20" s="17">
        <v>150</v>
      </c>
      <c r="D20" s="17">
        <v>150</v>
      </c>
      <c r="E20" s="17">
        <v>200</v>
      </c>
      <c r="F20" s="17">
        <v>200</v>
      </c>
      <c r="G20" s="17">
        <v>250</v>
      </c>
      <c r="H20" s="17">
        <v>150</v>
      </c>
      <c r="I20" s="17">
        <v>200</v>
      </c>
      <c r="J20" s="17">
        <v>250</v>
      </c>
      <c r="K20" s="17">
        <v>300</v>
      </c>
      <c r="L20" s="17">
        <v>300</v>
      </c>
      <c r="M20" s="17">
        <v>150</v>
      </c>
      <c r="N20" s="17">
        <v>300</v>
      </c>
      <c r="O20" s="17">
        <v>200</v>
      </c>
      <c r="P20" s="17">
        <v>150</v>
      </c>
      <c r="Q20" s="17">
        <v>200</v>
      </c>
      <c r="R20" s="17">
        <v>300</v>
      </c>
      <c r="S20" s="17">
        <v>200</v>
      </c>
      <c r="T20" s="17">
        <v>200</v>
      </c>
      <c r="U20" s="17">
        <v>200</v>
      </c>
      <c r="V20" s="17">
        <v>250</v>
      </c>
      <c r="W20" s="17">
        <v>250</v>
      </c>
      <c r="X20" s="17">
        <v>250</v>
      </c>
      <c r="Y20" s="17"/>
      <c r="Z20" s="17"/>
      <c r="AA20" s="17"/>
      <c r="AB20" s="17"/>
      <c r="AC20" s="17"/>
      <c r="AD20" s="17"/>
      <c r="AE20" s="17"/>
      <c r="AF20" s="17"/>
      <c r="AG20" s="17"/>
      <c r="AH20" s="26">
        <f t="shared" si="0"/>
        <v>4800</v>
      </c>
      <c r="AI20" s="26">
        <v>150</v>
      </c>
      <c r="AJ20" s="21">
        <f t="shared" si="1"/>
        <v>720000</v>
      </c>
    </row>
    <row r="21" spans="1:36" x14ac:dyDescent="0.25">
      <c r="A21" s="20">
        <v>15</v>
      </c>
      <c r="B21" s="17" t="s">
        <v>52</v>
      </c>
      <c r="C21" s="17">
        <v>0</v>
      </c>
      <c r="D21" s="17">
        <v>0</v>
      </c>
      <c r="E21" s="17">
        <v>0</v>
      </c>
      <c r="F21" s="17">
        <v>0</v>
      </c>
      <c r="G21" s="17">
        <v>50</v>
      </c>
      <c r="H21" s="17">
        <v>0</v>
      </c>
      <c r="I21" s="17">
        <v>0</v>
      </c>
      <c r="J21" s="17">
        <v>50</v>
      </c>
      <c r="K21" s="17">
        <v>50</v>
      </c>
      <c r="L21" s="17">
        <v>0</v>
      </c>
      <c r="M21" s="17">
        <v>50</v>
      </c>
      <c r="N21" s="17">
        <v>0</v>
      </c>
      <c r="O21" s="17">
        <v>0</v>
      </c>
      <c r="P21" s="17">
        <v>30</v>
      </c>
      <c r="Q21" s="17">
        <v>40</v>
      </c>
      <c r="R21" s="17">
        <v>50</v>
      </c>
      <c r="S21" s="17">
        <v>40</v>
      </c>
      <c r="T21" s="17">
        <v>40</v>
      </c>
      <c r="U21" s="17"/>
      <c r="V21" s="17"/>
      <c r="W21" s="17">
        <v>40</v>
      </c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26">
        <f t="shared" si="0"/>
        <v>440</v>
      </c>
      <c r="AI21" s="26">
        <v>150</v>
      </c>
      <c r="AJ21" s="21">
        <f t="shared" si="1"/>
        <v>66000</v>
      </c>
    </row>
    <row r="22" spans="1:36" x14ac:dyDescent="0.25">
      <c r="A22" s="20">
        <v>16</v>
      </c>
      <c r="B22" s="17" t="s">
        <v>53</v>
      </c>
      <c r="C22" s="17">
        <v>50</v>
      </c>
      <c r="D22" s="17">
        <v>50</v>
      </c>
      <c r="E22" s="17">
        <v>0</v>
      </c>
      <c r="F22" s="17">
        <v>50</v>
      </c>
      <c r="G22" s="17">
        <v>0</v>
      </c>
      <c r="H22" s="17">
        <v>0</v>
      </c>
      <c r="I22" s="17">
        <v>50</v>
      </c>
      <c r="J22" s="17">
        <v>50</v>
      </c>
      <c r="K22" s="17">
        <v>0</v>
      </c>
      <c r="L22" s="17">
        <v>0</v>
      </c>
      <c r="M22" s="17">
        <v>50</v>
      </c>
      <c r="N22" s="17">
        <v>50</v>
      </c>
      <c r="O22" s="17">
        <v>0</v>
      </c>
      <c r="P22" s="17">
        <v>50</v>
      </c>
      <c r="Q22" s="17">
        <v>0</v>
      </c>
      <c r="R22" s="17">
        <v>50</v>
      </c>
      <c r="S22" s="17">
        <v>50</v>
      </c>
      <c r="T22" s="17">
        <v>50</v>
      </c>
      <c r="U22" s="17"/>
      <c r="V22" s="17"/>
      <c r="W22" s="17"/>
      <c r="X22" s="17">
        <v>50</v>
      </c>
      <c r="Y22" s="17"/>
      <c r="Z22" s="17"/>
      <c r="AA22" s="17"/>
      <c r="AB22" s="17"/>
      <c r="AC22" s="17"/>
      <c r="AD22" s="17"/>
      <c r="AE22" s="17"/>
      <c r="AF22" s="17"/>
      <c r="AG22" s="17"/>
      <c r="AH22" s="26">
        <f t="shared" si="0"/>
        <v>600</v>
      </c>
      <c r="AI22" s="26">
        <v>150</v>
      </c>
      <c r="AJ22" s="21">
        <f t="shared" si="1"/>
        <v>90000</v>
      </c>
    </row>
    <row r="23" spans="1:36" x14ac:dyDescent="0.25">
      <c r="A23" s="20">
        <v>17</v>
      </c>
      <c r="B23" s="17" t="s">
        <v>54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26">
        <f t="shared" si="0"/>
        <v>0</v>
      </c>
      <c r="AI23" s="26">
        <v>150</v>
      </c>
      <c r="AJ23" s="21">
        <f t="shared" si="1"/>
        <v>0</v>
      </c>
    </row>
    <row r="24" spans="1:36" x14ac:dyDescent="0.25">
      <c r="A24" s="20">
        <v>18</v>
      </c>
      <c r="B24" s="17" t="s">
        <v>55</v>
      </c>
      <c r="C24" s="17">
        <v>50</v>
      </c>
      <c r="D24" s="17">
        <v>50</v>
      </c>
      <c r="E24" s="17">
        <v>50</v>
      </c>
      <c r="F24" s="17">
        <v>50</v>
      </c>
      <c r="G24" s="17">
        <v>50</v>
      </c>
      <c r="H24" s="17">
        <v>50</v>
      </c>
      <c r="I24" s="17">
        <v>50</v>
      </c>
      <c r="J24" s="17">
        <v>50</v>
      </c>
      <c r="K24" s="17">
        <v>100</v>
      </c>
      <c r="L24" s="17">
        <v>100</v>
      </c>
      <c r="M24" s="17">
        <v>50</v>
      </c>
      <c r="N24" s="17">
        <v>100</v>
      </c>
      <c r="O24" s="17">
        <v>100</v>
      </c>
      <c r="P24" s="17">
        <v>100</v>
      </c>
      <c r="Q24" s="17">
        <v>100</v>
      </c>
      <c r="R24" s="17">
        <v>100</v>
      </c>
      <c r="S24" s="17">
        <v>100</v>
      </c>
      <c r="T24" s="17">
        <v>100</v>
      </c>
      <c r="U24" s="17">
        <v>100</v>
      </c>
      <c r="V24" s="17">
        <v>100</v>
      </c>
      <c r="W24" s="17">
        <v>100</v>
      </c>
      <c r="X24" s="17">
        <v>100</v>
      </c>
      <c r="Y24" s="17"/>
      <c r="Z24" s="17"/>
      <c r="AA24" s="17"/>
      <c r="AB24" s="17"/>
      <c r="AC24" s="17"/>
      <c r="AD24" s="17"/>
      <c r="AE24" s="17"/>
      <c r="AF24" s="17"/>
      <c r="AG24" s="17"/>
      <c r="AH24" s="26">
        <f t="shared" si="0"/>
        <v>1750</v>
      </c>
      <c r="AI24" s="26">
        <v>150</v>
      </c>
      <c r="AJ24" s="21">
        <f t="shared" si="1"/>
        <v>262500</v>
      </c>
    </row>
    <row r="25" spans="1:36" x14ac:dyDescent="0.25">
      <c r="A25" s="20">
        <v>19</v>
      </c>
      <c r="B25" s="17" t="s">
        <v>56</v>
      </c>
      <c r="C25" s="17">
        <v>70</v>
      </c>
      <c r="D25" s="17">
        <v>70</v>
      </c>
      <c r="E25" s="17">
        <v>70</v>
      </c>
      <c r="F25" s="17">
        <v>50</v>
      </c>
      <c r="G25" s="17">
        <v>50</v>
      </c>
      <c r="H25" s="17">
        <v>70</v>
      </c>
      <c r="I25" s="17">
        <v>50</v>
      </c>
      <c r="J25" s="17">
        <v>70</v>
      </c>
      <c r="K25" s="17">
        <v>70</v>
      </c>
      <c r="L25" s="17">
        <v>70</v>
      </c>
      <c r="M25" s="17">
        <v>0</v>
      </c>
      <c r="N25" s="17">
        <v>50</v>
      </c>
      <c r="O25" s="17">
        <v>50</v>
      </c>
      <c r="P25" s="17">
        <v>70</v>
      </c>
      <c r="Q25" s="17">
        <v>70</v>
      </c>
      <c r="R25" s="17">
        <v>80</v>
      </c>
      <c r="S25" s="17">
        <v>50</v>
      </c>
      <c r="T25" s="17">
        <v>50</v>
      </c>
      <c r="U25" s="17">
        <v>60</v>
      </c>
      <c r="V25" s="17"/>
      <c r="W25" s="17">
        <v>60</v>
      </c>
      <c r="X25" s="17">
        <v>60</v>
      </c>
      <c r="Y25" s="17"/>
      <c r="Z25" s="17"/>
      <c r="AA25" s="17"/>
      <c r="AB25" s="17"/>
      <c r="AC25" s="17"/>
      <c r="AD25" s="17"/>
      <c r="AE25" s="17"/>
      <c r="AF25" s="17"/>
      <c r="AG25" s="17"/>
      <c r="AH25" s="26">
        <f t="shared" si="0"/>
        <v>1240</v>
      </c>
      <c r="AI25" s="26">
        <v>150</v>
      </c>
      <c r="AJ25" s="21">
        <f t="shared" si="1"/>
        <v>186000</v>
      </c>
    </row>
    <row r="26" spans="1:36" ht="15.75" thickBot="1" x14ac:dyDescent="0.3">
      <c r="A26" s="22">
        <v>20</v>
      </c>
      <c r="B26" s="23" t="s">
        <v>57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>
        <f t="shared" si="0"/>
        <v>0</v>
      </c>
      <c r="AI26" s="24">
        <v>150</v>
      </c>
      <c r="AJ26" s="25">
        <f t="shared" si="1"/>
        <v>0</v>
      </c>
    </row>
    <row r="27" spans="1:36" ht="15.75" thickBot="1" x14ac:dyDescent="0.3">
      <c r="A27" s="75" t="s">
        <v>7</v>
      </c>
      <c r="B27" s="76"/>
      <c r="C27" s="35">
        <f>SUM(C7:C26)</f>
        <v>2770</v>
      </c>
      <c r="D27" s="35">
        <f t="shared" ref="D27:R27" si="2">SUM(D7:D26)</f>
        <v>2670</v>
      </c>
      <c r="E27" s="35">
        <f t="shared" si="2"/>
        <v>2820</v>
      </c>
      <c r="F27" s="35">
        <f t="shared" si="2"/>
        <v>2800</v>
      </c>
      <c r="G27" s="35">
        <f t="shared" si="2"/>
        <v>2750</v>
      </c>
      <c r="H27" s="35">
        <f t="shared" si="2"/>
        <v>2770</v>
      </c>
      <c r="I27" s="35">
        <f t="shared" si="2"/>
        <v>2750</v>
      </c>
      <c r="J27" s="35">
        <f t="shared" si="2"/>
        <v>2890</v>
      </c>
      <c r="K27" s="35">
        <f t="shared" si="2"/>
        <v>3010</v>
      </c>
      <c r="L27" s="35">
        <f t="shared" si="2"/>
        <v>2990</v>
      </c>
      <c r="M27" s="35">
        <f t="shared" si="2"/>
        <v>2820</v>
      </c>
      <c r="N27" s="35">
        <f t="shared" si="2"/>
        <v>2990</v>
      </c>
      <c r="O27" s="35">
        <f t="shared" si="2"/>
        <v>2810</v>
      </c>
      <c r="P27" s="35">
        <f t="shared" si="2"/>
        <v>3020</v>
      </c>
      <c r="Q27" s="35">
        <f t="shared" si="2"/>
        <v>2950</v>
      </c>
      <c r="R27" s="35">
        <f t="shared" si="2"/>
        <v>3370</v>
      </c>
      <c r="S27" s="35">
        <f t="shared" ref="S27:W27" si="3">SUM(S7:S26)</f>
        <v>2960</v>
      </c>
      <c r="T27" s="35">
        <f t="shared" si="3"/>
        <v>2960</v>
      </c>
      <c r="U27" s="35">
        <f t="shared" si="3"/>
        <v>2710</v>
      </c>
      <c r="V27" s="35">
        <f t="shared" si="3"/>
        <v>2770</v>
      </c>
      <c r="W27" s="35">
        <f t="shared" si="3"/>
        <v>2920</v>
      </c>
      <c r="X27" s="35">
        <f t="shared" ref="X27:AG27" si="4">SUM(X7:X26)</f>
        <v>2680</v>
      </c>
      <c r="Y27" s="35">
        <f t="shared" si="4"/>
        <v>0</v>
      </c>
      <c r="Z27" s="35">
        <f t="shared" si="4"/>
        <v>0</v>
      </c>
      <c r="AA27" s="35">
        <f t="shared" si="4"/>
        <v>0</v>
      </c>
      <c r="AB27" s="35">
        <f t="shared" si="4"/>
        <v>0</v>
      </c>
      <c r="AC27" s="35">
        <f t="shared" si="4"/>
        <v>0</v>
      </c>
      <c r="AD27" s="35">
        <f t="shared" si="4"/>
        <v>0</v>
      </c>
      <c r="AE27" s="35">
        <f t="shared" si="4"/>
        <v>0</v>
      </c>
      <c r="AF27" s="35">
        <f t="shared" si="4"/>
        <v>0</v>
      </c>
      <c r="AG27" s="35">
        <f t="shared" si="4"/>
        <v>0</v>
      </c>
      <c r="AH27" s="33">
        <f>SUM(AH7:AH26)</f>
        <v>63180</v>
      </c>
      <c r="AI27" s="34">
        <v>150</v>
      </c>
      <c r="AJ27" s="33">
        <f t="shared" ref="AJ27:AJ29" si="5">AI27*AH27</f>
        <v>9477000</v>
      </c>
    </row>
    <row r="28" spans="1:36" ht="15.75" thickBot="1" x14ac:dyDescent="0.3">
      <c r="A28" s="80" t="s">
        <v>8</v>
      </c>
      <c r="B28" s="8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33">
        <v>692630</v>
      </c>
      <c r="AI28" s="34">
        <v>150</v>
      </c>
      <c r="AJ28" s="33">
        <f t="shared" si="5"/>
        <v>103894500</v>
      </c>
    </row>
    <row r="29" spans="1:36" s="10" customFormat="1" ht="15.75" thickBot="1" x14ac:dyDescent="0.3">
      <c r="A29" s="80" t="s">
        <v>69</v>
      </c>
      <c r="B29" s="8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1"/>
      <c r="AH29" s="34">
        <f>SUM(AH27:AH28)</f>
        <v>755810</v>
      </c>
      <c r="AI29" s="34">
        <v>150</v>
      </c>
      <c r="AJ29" s="33">
        <f t="shared" si="5"/>
        <v>113371500</v>
      </c>
    </row>
    <row r="30" spans="1:36" ht="12" customHeight="1" thickBot="1" x14ac:dyDescent="0.3">
      <c r="A30" s="82" t="s">
        <v>63</v>
      </c>
      <c r="B30" s="83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2"/>
      <c r="AH30" s="34">
        <v>933333.33333333337</v>
      </c>
      <c r="AI30" s="34">
        <v>150</v>
      </c>
      <c r="AJ30" s="33">
        <f>AI30*AH30</f>
        <v>140000000</v>
      </c>
    </row>
    <row r="31" spans="1:36" ht="12" customHeight="1" thickBot="1" x14ac:dyDescent="0.3">
      <c r="A31" s="84" t="s">
        <v>64</v>
      </c>
      <c r="B31" s="8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4">
        <f>AH30-AH29</f>
        <v>177523.33333333337</v>
      </c>
      <c r="AI31" s="34"/>
      <c r="AJ31" s="33">
        <f>AJ30-AJ29</f>
        <v>26628500</v>
      </c>
    </row>
    <row r="32" spans="1:36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9"/>
      <c r="Y32" s="40" t="s">
        <v>68</v>
      </c>
      <c r="Z32" s="40"/>
      <c r="AA32" s="40"/>
      <c r="AB32" s="40"/>
      <c r="AC32" s="40"/>
      <c r="AD32" s="40"/>
      <c r="AE32" s="40"/>
      <c r="AF32" s="40"/>
      <c r="AG32" s="40"/>
      <c r="AH32" s="40"/>
      <c r="AI32" s="2"/>
    </row>
    <row r="33" spans="2:37" x14ac:dyDescent="0.25">
      <c r="B33" s="3"/>
      <c r="C33" s="3"/>
      <c r="D33" s="3"/>
      <c r="E33" s="3"/>
      <c r="F33" s="1" t="s">
        <v>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79" t="s">
        <v>60</v>
      </c>
      <c r="Y33" s="79"/>
      <c r="Z33" s="79"/>
      <c r="AA33" s="79"/>
      <c r="AB33" s="79"/>
      <c r="AC33" s="79"/>
      <c r="AD33" s="79"/>
      <c r="AE33" s="79"/>
      <c r="AF33" s="79"/>
      <c r="AG33" s="79"/>
      <c r="AH33" s="79"/>
    </row>
    <row r="34" spans="2:37" ht="15.75" x14ac:dyDescent="0.25">
      <c r="B34" s="3"/>
      <c r="C34" s="3"/>
      <c r="D34" s="3"/>
      <c r="E34" s="3"/>
      <c r="F34" s="1" t="s">
        <v>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</row>
    <row r="35" spans="2:37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7" ht="15.75" x14ac:dyDescent="0.25">
      <c r="F36" s="38" t="s">
        <v>5</v>
      </c>
      <c r="X36" s="78" t="s">
        <v>58</v>
      </c>
      <c r="Y36" s="78"/>
      <c r="Z36" s="78"/>
      <c r="AA36" s="78"/>
      <c r="AB36" s="78"/>
      <c r="AC36" s="78"/>
      <c r="AD36" s="78"/>
      <c r="AE36" s="78"/>
      <c r="AF36" s="78"/>
      <c r="AG36" s="78"/>
      <c r="AH36" s="12"/>
    </row>
    <row r="37" spans="2:37" ht="15.75" x14ac:dyDescent="0.25">
      <c r="F37" s="37" t="s">
        <v>6</v>
      </c>
      <c r="X37" s="77" t="s">
        <v>59</v>
      </c>
      <c r="Y37" s="77"/>
      <c r="Z37" s="77"/>
      <c r="AA37" s="77"/>
      <c r="AB37" s="77"/>
      <c r="AC37" s="77"/>
      <c r="AD37" s="77"/>
      <c r="AE37" s="77"/>
      <c r="AF37" s="77"/>
      <c r="AG37" s="77"/>
      <c r="AH37" s="11"/>
    </row>
    <row r="42" spans="2:37" x14ac:dyDescent="0.25">
      <c r="AK42" s="27"/>
    </row>
    <row r="43" spans="2:37" x14ac:dyDescent="0.25">
      <c r="AK43" s="27"/>
    </row>
    <row r="44" spans="2:37" x14ac:dyDescent="0.25">
      <c r="AK44" s="27"/>
    </row>
    <row r="45" spans="2:37" x14ac:dyDescent="0.25">
      <c r="AK45" s="27"/>
    </row>
  </sheetData>
  <mergeCells count="12">
    <mergeCell ref="X36:AG36"/>
    <mergeCell ref="X37:AG37"/>
    <mergeCell ref="X33:AH33"/>
    <mergeCell ref="A28:B28"/>
    <mergeCell ref="A29:B29"/>
    <mergeCell ref="A30:B30"/>
    <mergeCell ref="A31:B31"/>
    <mergeCell ref="C4:AG4"/>
    <mergeCell ref="AH4:AH5"/>
    <mergeCell ref="A27:B27"/>
    <mergeCell ref="A1:AJ1"/>
    <mergeCell ref="A2:AJ2"/>
  </mergeCells>
  <pageMargins left="0.7" right="0.7" top="0.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P9" sqref="P9"/>
    </sheetView>
  </sheetViews>
  <sheetFormatPr defaultRowHeight="15" x14ac:dyDescent="0.25"/>
  <cols>
    <col min="1" max="1" width="4.42578125" customWidth="1"/>
    <col min="2" max="2" width="20.28515625" customWidth="1"/>
  </cols>
  <sheetData>
    <row r="1" spans="1:16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x14ac:dyDescent="0.25">
      <c r="A5" s="87" t="s">
        <v>0</v>
      </c>
      <c r="B5" s="87" t="s">
        <v>11</v>
      </c>
      <c r="C5" s="86" t="s">
        <v>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</v>
      </c>
      <c r="O5" s="6"/>
    </row>
    <row r="6" spans="1:16" x14ac:dyDescent="0.25">
      <c r="A6" s="88"/>
      <c r="B6" s="88"/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19</v>
      </c>
      <c r="J6" s="4" t="s">
        <v>20</v>
      </c>
      <c r="K6" s="4" t="s">
        <v>21</v>
      </c>
      <c r="L6" s="4" t="s">
        <v>22</v>
      </c>
      <c r="M6" s="4" t="s">
        <v>23</v>
      </c>
      <c r="N6" s="88"/>
      <c r="O6" s="6"/>
    </row>
    <row r="7" spans="1:16" ht="3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>
        <v>1</v>
      </c>
    </row>
    <row r="8" spans="1:16" x14ac:dyDescent="0.25">
      <c r="A8" s="4">
        <v>1</v>
      </c>
      <c r="B8" s="5" t="s">
        <v>24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1:16" x14ac:dyDescent="0.25">
      <c r="A9" s="4">
        <v>2</v>
      </c>
      <c r="B9" s="5" t="s">
        <v>25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6" x14ac:dyDescent="0.25">
      <c r="A10" s="4">
        <v>3</v>
      </c>
      <c r="B10" s="5" t="s">
        <v>26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1:16" x14ac:dyDescent="0.25">
      <c r="A11" s="4">
        <v>4</v>
      </c>
      <c r="B11" s="5" t="s">
        <v>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1:16" x14ac:dyDescent="0.25">
      <c r="A12" s="4">
        <v>5</v>
      </c>
      <c r="B12" s="5" t="s">
        <v>28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1:16" x14ac:dyDescent="0.25">
      <c r="A13" s="4">
        <v>6</v>
      </c>
      <c r="B13" s="5" t="s">
        <v>29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6" x14ac:dyDescent="0.25">
      <c r="A14" s="4">
        <v>7</v>
      </c>
      <c r="B14" s="5" t="s">
        <v>30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1:16" x14ac:dyDescent="0.25">
      <c r="A15" s="4">
        <v>8</v>
      </c>
      <c r="B15" s="5" t="s">
        <v>31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</row>
    <row r="16" spans="1:16" x14ac:dyDescent="0.25">
      <c r="A16" s="4">
        <v>9</v>
      </c>
      <c r="B16" s="5" t="s">
        <v>32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</row>
    <row r="17" spans="1:15" x14ac:dyDescent="0.25">
      <c r="A17" s="4">
        <v>10</v>
      </c>
      <c r="B17" s="5" t="s">
        <v>33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</row>
    <row r="18" spans="1:15" x14ac:dyDescent="0.25">
      <c r="A18" s="4">
        <v>11</v>
      </c>
      <c r="B18" s="5" t="s">
        <v>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</row>
    <row r="19" spans="1:15" x14ac:dyDescent="0.25">
      <c r="A19" s="4">
        <v>12</v>
      </c>
      <c r="B19" s="5" t="s">
        <v>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</row>
    <row r="20" spans="1:15" x14ac:dyDescent="0.25">
      <c r="A20" s="4">
        <v>13</v>
      </c>
      <c r="B20" s="5" t="s">
        <v>36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</row>
    <row r="21" spans="1:1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</sheetData>
  <mergeCells count="4">
    <mergeCell ref="C5:M5"/>
    <mergeCell ref="N5:N6"/>
    <mergeCell ref="B5:B6"/>
    <mergeCell ref="A5:A6"/>
  </mergeCells>
  <pageMargins left="0.95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9"/>
  <sheetViews>
    <sheetView tabSelected="1" view="pageLayout" topLeftCell="A7" zoomScaleNormal="100" workbookViewId="0">
      <selection activeCell="AJ23" sqref="AJ23"/>
    </sheetView>
  </sheetViews>
  <sheetFormatPr defaultColWidth="9.140625" defaultRowHeight="15" x14ac:dyDescent="0.25"/>
  <cols>
    <col min="1" max="1" width="3.140625" customWidth="1"/>
    <col min="2" max="2" width="8.7109375" customWidth="1"/>
    <col min="3" max="3" width="4" customWidth="1"/>
    <col min="4" max="5" width="4.28515625" customWidth="1"/>
    <col min="6" max="7" width="4" customWidth="1"/>
    <col min="8" max="8" width="4.28515625" customWidth="1"/>
    <col min="9" max="10" width="3.85546875" customWidth="1"/>
    <col min="11" max="11" width="4" customWidth="1"/>
    <col min="12" max="13" width="4.28515625" customWidth="1"/>
    <col min="14" max="15" width="4" customWidth="1"/>
    <col min="16" max="16" width="4.140625" customWidth="1"/>
    <col min="17" max="17" width="3.85546875" customWidth="1"/>
    <col min="18" max="18" width="4" customWidth="1"/>
    <col min="19" max="19" width="3.85546875" customWidth="1"/>
    <col min="20" max="21" width="4.140625" customWidth="1"/>
    <col min="22" max="22" width="4.28515625" customWidth="1"/>
    <col min="23" max="23" width="3.85546875" customWidth="1"/>
    <col min="24" max="24" width="3.85546875" style="71" customWidth="1"/>
    <col min="25" max="25" width="4.140625" customWidth="1"/>
    <col min="26" max="26" width="4.42578125" style="71" customWidth="1"/>
    <col min="27" max="27" width="4.28515625" style="71" customWidth="1"/>
    <col min="28" max="28" width="4.140625" customWidth="1"/>
    <col min="29" max="29" width="4.140625" style="71" customWidth="1"/>
    <col min="30" max="31" width="4.28515625" customWidth="1"/>
    <col min="32" max="32" width="4" customWidth="1"/>
    <col min="33" max="33" width="3.85546875" customWidth="1"/>
    <col min="34" max="34" width="7.28515625" style="10" customWidth="1"/>
    <col min="35" max="35" width="3.28515625" customWidth="1"/>
    <col min="36" max="36" width="8.5703125" customWidth="1"/>
    <col min="37" max="37" width="10.5703125" bestFit="1" customWidth="1"/>
  </cols>
  <sheetData>
    <row r="1" spans="1:36" ht="15.75" x14ac:dyDescent="0.25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 ht="15.75" x14ac:dyDescent="0.25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36" ht="12.95" customHeight="1" x14ac:dyDescent="0.25">
      <c r="A3" s="48" t="s">
        <v>0</v>
      </c>
      <c r="B3" s="48" t="s">
        <v>1</v>
      </c>
      <c r="C3" s="89" t="s">
        <v>74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 t="s">
        <v>10</v>
      </c>
      <c r="AI3" s="49" t="s">
        <v>65</v>
      </c>
      <c r="AJ3" s="49" t="s">
        <v>2</v>
      </c>
    </row>
    <row r="4" spans="1:36" ht="12.95" customHeight="1" x14ac:dyDescent="0.25">
      <c r="A4" s="50"/>
      <c r="B4" s="50"/>
      <c r="C4" s="48">
        <v>1</v>
      </c>
      <c r="D4" s="48">
        <v>2</v>
      </c>
      <c r="E4" s="48">
        <v>3</v>
      </c>
      <c r="F4" s="48">
        <v>4</v>
      </c>
      <c r="G4" s="48">
        <v>5</v>
      </c>
      <c r="H4" s="48">
        <v>6</v>
      </c>
      <c r="I4" s="48">
        <v>7</v>
      </c>
      <c r="J4" s="48">
        <v>8</v>
      </c>
      <c r="K4" s="48">
        <v>9</v>
      </c>
      <c r="L4" s="48">
        <v>10</v>
      </c>
      <c r="M4" s="51">
        <v>11</v>
      </c>
      <c r="N4" s="51">
        <v>12</v>
      </c>
      <c r="O4" s="51">
        <v>13</v>
      </c>
      <c r="P4" s="51">
        <v>14</v>
      </c>
      <c r="Q4" s="51">
        <v>15</v>
      </c>
      <c r="R4" s="51">
        <v>16</v>
      </c>
      <c r="S4" s="51">
        <v>17</v>
      </c>
      <c r="T4" s="48">
        <v>18</v>
      </c>
      <c r="U4" s="51">
        <v>19</v>
      </c>
      <c r="V4" s="48">
        <v>20</v>
      </c>
      <c r="W4" s="48">
        <v>21</v>
      </c>
      <c r="X4" s="51">
        <v>22</v>
      </c>
      <c r="Y4" s="48">
        <v>23</v>
      </c>
      <c r="Z4" s="51">
        <v>24</v>
      </c>
      <c r="AA4" s="51">
        <v>25</v>
      </c>
      <c r="AB4" s="48">
        <v>26</v>
      </c>
      <c r="AC4" s="51">
        <v>27</v>
      </c>
      <c r="AD4" s="51">
        <v>28</v>
      </c>
      <c r="AE4" s="48">
        <v>29</v>
      </c>
      <c r="AF4" s="48">
        <v>30</v>
      </c>
      <c r="AG4" s="48">
        <v>31</v>
      </c>
      <c r="AH4" s="91"/>
      <c r="AI4" s="52" t="s">
        <v>66</v>
      </c>
      <c r="AJ4" s="52" t="s">
        <v>9</v>
      </c>
    </row>
    <row r="5" spans="1:36" ht="12.95" customHeight="1" x14ac:dyDescent="0.25">
      <c r="A5" s="46">
        <v>1</v>
      </c>
      <c r="B5" s="42" t="s">
        <v>38</v>
      </c>
      <c r="C5" s="42">
        <v>2700</v>
      </c>
      <c r="D5" s="42"/>
      <c r="E5" s="42"/>
      <c r="F5" s="42">
        <v>3600</v>
      </c>
      <c r="G5" s="42">
        <v>700</v>
      </c>
      <c r="H5" s="42">
        <v>1100</v>
      </c>
      <c r="I5" s="58">
        <v>1000</v>
      </c>
      <c r="J5" s="58">
        <v>1000</v>
      </c>
      <c r="K5" s="58">
        <v>1000</v>
      </c>
      <c r="L5" s="42">
        <v>850</v>
      </c>
      <c r="M5" s="42">
        <v>900</v>
      </c>
      <c r="N5" s="42">
        <v>1150</v>
      </c>
      <c r="O5" s="58">
        <v>1000</v>
      </c>
      <c r="P5" s="58">
        <v>1000</v>
      </c>
      <c r="Q5" s="42">
        <v>1200</v>
      </c>
      <c r="R5" s="58">
        <v>1000</v>
      </c>
      <c r="S5" s="42">
        <v>1100</v>
      </c>
      <c r="T5" s="42">
        <v>1000</v>
      </c>
      <c r="U5" s="42">
        <v>900</v>
      </c>
      <c r="V5" s="42">
        <v>900</v>
      </c>
      <c r="W5" s="42">
        <v>850</v>
      </c>
      <c r="X5" s="58">
        <v>1000</v>
      </c>
      <c r="Y5" s="58">
        <v>1000</v>
      </c>
      <c r="Z5" s="58">
        <v>1000</v>
      </c>
      <c r="AA5" s="58">
        <v>1000</v>
      </c>
      <c r="AB5" s="58">
        <v>1000</v>
      </c>
      <c r="AC5" s="58">
        <v>1000</v>
      </c>
      <c r="AD5" s="58">
        <v>1000</v>
      </c>
      <c r="AE5" s="42">
        <v>1200</v>
      </c>
      <c r="AF5" s="42">
        <v>1100</v>
      </c>
      <c r="AG5" s="42">
        <v>1100</v>
      </c>
      <c r="AH5" s="47">
        <f>SUM(C5:AG5)</f>
        <v>33350</v>
      </c>
      <c r="AI5" s="47">
        <v>150</v>
      </c>
      <c r="AJ5" s="53">
        <f>AI5*AH5</f>
        <v>5002500</v>
      </c>
    </row>
    <row r="6" spans="1:36" ht="12.95" customHeight="1" x14ac:dyDescent="0.25">
      <c r="A6" s="46">
        <v>2</v>
      </c>
      <c r="B6" s="42" t="s">
        <v>39</v>
      </c>
      <c r="C6" s="42">
        <v>700</v>
      </c>
      <c r="D6" s="42"/>
      <c r="E6" s="42"/>
      <c r="F6" s="42"/>
      <c r="G6" s="42">
        <v>300</v>
      </c>
      <c r="H6" s="42">
        <v>250</v>
      </c>
      <c r="I6" s="58">
        <v>350</v>
      </c>
      <c r="J6" s="58">
        <v>350</v>
      </c>
      <c r="K6" s="42">
        <v>350</v>
      </c>
      <c r="L6" s="42">
        <v>350</v>
      </c>
      <c r="M6" s="42">
        <v>350</v>
      </c>
      <c r="N6" s="42">
        <v>350</v>
      </c>
      <c r="O6" s="42">
        <v>350</v>
      </c>
      <c r="P6" s="42">
        <v>350</v>
      </c>
      <c r="Q6" s="42">
        <v>400</v>
      </c>
      <c r="R6" s="42">
        <v>350</v>
      </c>
      <c r="S6" s="42">
        <v>300</v>
      </c>
      <c r="T6" s="42">
        <v>300</v>
      </c>
      <c r="U6" s="42">
        <v>350</v>
      </c>
      <c r="V6" s="42">
        <v>300</v>
      </c>
      <c r="W6" s="42">
        <v>350</v>
      </c>
      <c r="X6" s="42">
        <v>350</v>
      </c>
      <c r="Y6" s="42">
        <v>350</v>
      </c>
      <c r="Z6" s="42">
        <v>350</v>
      </c>
      <c r="AA6" s="42">
        <v>350</v>
      </c>
      <c r="AB6" s="42">
        <v>350</v>
      </c>
      <c r="AC6" s="42">
        <v>350</v>
      </c>
      <c r="AD6" s="42">
        <v>350</v>
      </c>
      <c r="AE6" s="42">
        <v>350</v>
      </c>
      <c r="AF6" s="42">
        <v>350</v>
      </c>
      <c r="AG6" s="42">
        <v>350</v>
      </c>
      <c r="AH6" s="47">
        <f t="shared" ref="AH6:AH22" si="0">SUM(C6:AG6)</f>
        <v>9900</v>
      </c>
      <c r="AI6" s="47">
        <v>150</v>
      </c>
      <c r="AJ6" s="53">
        <f>AI6*AH6</f>
        <v>1485000</v>
      </c>
    </row>
    <row r="7" spans="1:36" ht="12.95" customHeight="1" x14ac:dyDescent="0.25">
      <c r="A7" s="46">
        <v>3</v>
      </c>
      <c r="B7" s="42" t="s">
        <v>40</v>
      </c>
      <c r="C7" s="42">
        <v>100</v>
      </c>
      <c r="D7" s="42"/>
      <c r="E7" s="42"/>
      <c r="F7" s="42"/>
      <c r="G7" s="42"/>
      <c r="H7" s="42">
        <v>30</v>
      </c>
      <c r="I7" s="58">
        <v>30</v>
      </c>
      <c r="J7" s="58">
        <v>30</v>
      </c>
      <c r="K7" s="42">
        <v>30</v>
      </c>
      <c r="L7" s="42">
        <v>30</v>
      </c>
      <c r="M7" s="42">
        <v>30</v>
      </c>
      <c r="N7" s="42">
        <v>30</v>
      </c>
      <c r="O7" s="42"/>
      <c r="P7" s="42"/>
      <c r="Q7" s="42">
        <v>30</v>
      </c>
      <c r="R7" s="42"/>
      <c r="S7" s="42">
        <v>30</v>
      </c>
      <c r="T7" s="42">
        <v>30</v>
      </c>
      <c r="U7" s="42">
        <v>30</v>
      </c>
      <c r="V7" s="42">
        <v>30</v>
      </c>
      <c r="W7" s="42">
        <v>30</v>
      </c>
      <c r="X7" s="42">
        <v>30</v>
      </c>
      <c r="Y7" s="42">
        <v>30</v>
      </c>
      <c r="Z7" s="42">
        <v>30</v>
      </c>
      <c r="AA7" s="42">
        <v>30</v>
      </c>
      <c r="AB7" s="42">
        <v>30</v>
      </c>
      <c r="AC7" s="42">
        <v>30</v>
      </c>
      <c r="AD7" s="42">
        <v>30</v>
      </c>
      <c r="AE7" s="42">
        <v>30</v>
      </c>
      <c r="AF7" s="42">
        <v>30</v>
      </c>
      <c r="AG7" s="42">
        <v>30</v>
      </c>
      <c r="AH7" s="47">
        <f t="shared" si="0"/>
        <v>790</v>
      </c>
      <c r="AI7" s="47">
        <v>150</v>
      </c>
      <c r="AJ7" s="53">
        <f t="shared" ref="AJ7:AJ22" si="1">AI7*AH7</f>
        <v>118500</v>
      </c>
    </row>
    <row r="8" spans="1:36" ht="12.95" customHeight="1" x14ac:dyDescent="0.25">
      <c r="A8" s="46">
        <v>4</v>
      </c>
      <c r="B8" s="42" t="s">
        <v>41</v>
      </c>
      <c r="C8" s="42">
        <v>140</v>
      </c>
      <c r="D8" s="42"/>
      <c r="E8" s="42"/>
      <c r="F8" s="42"/>
      <c r="G8" s="42"/>
      <c r="H8" s="42"/>
      <c r="I8" s="58"/>
      <c r="J8" s="58"/>
      <c r="K8" s="42">
        <v>80</v>
      </c>
      <c r="L8" s="42">
        <v>80</v>
      </c>
      <c r="M8" s="42">
        <v>80</v>
      </c>
      <c r="N8" s="42">
        <v>70</v>
      </c>
      <c r="O8" s="42">
        <v>80</v>
      </c>
      <c r="P8" s="42">
        <v>80</v>
      </c>
      <c r="Q8" s="42">
        <v>80</v>
      </c>
      <c r="R8" s="42">
        <v>80</v>
      </c>
      <c r="S8" s="42">
        <v>80</v>
      </c>
      <c r="T8" s="42"/>
      <c r="U8" s="42">
        <v>80</v>
      </c>
      <c r="V8" s="42">
        <v>80</v>
      </c>
      <c r="W8" s="42">
        <v>100</v>
      </c>
      <c r="X8" s="42">
        <v>80</v>
      </c>
      <c r="Y8" s="42">
        <v>80</v>
      </c>
      <c r="Z8" s="42"/>
      <c r="AA8" s="42">
        <v>160</v>
      </c>
      <c r="AB8" s="42">
        <v>80</v>
      </c>
      <c r="AC8" s="42">
        <v>80</v>
      </c>
      <c r="AD8" s="42">
        <v>100</v>
      </c>
      <c r="AE8" s="42">
        <v>80</v>
      </c>
      <c r="AF8" s="42"/>
      <c r="AG8" s="42">
        <v>90</v>
      </c>
      <c r="AH8" s="47">
        <f t="shared" si="0"/>
        <v>1860</v>
      </c>
      <c r="AI8" s="47">
        <v>150</v>
      </c>
      <c r="AJ8" s="53">
        <f t="shared" si="1"/>
        <v>279000</v>
      </c>
    </row>
    <row r="9" spans="1:36" ht="12.95" customHeight="1" x14ac:dyDescent="0.25">
      <c r="A9" s="46">
        <v>5</v>
      </c>
      <c r="B9" s="42" t="s">
        <v>42</v>
      </c>
      <c r="C9" s="42">
        <v>100</v>
      </c>
      <c r="D9" s="42"/>
      <c r="E9" s="42"/>
      <c r="F9" s="42"/>
      <c r="G9" s="42">
        <v>200</v>
      </c>
      <c r="H9" s="42">
        <v>50</v>
      </c>
      <c r="I9" s="58">
        <v>50</v>
      </c>
      <c r="J9" s="58">
        <v>50</v>
      </c>
      <c r="K9" s="42">
        <v>50</v>
      </c>
      <c r="L9" s="42">
        <v>50</v>
      </c>
      <c r="M9" s="42">
        <v>50</v>
      </c>
      <c r="N9" s="42">
        <v>50</v>
      </c>
      <c r="O9" s="42">
        <v>50</v>
      </c>
      <c r="P9" s="42">
        <v>50</v>
      </c>
      <c r="Q9" s="42">
        <v>50</v>
      </c>
      <c r="R9" s="42">
        <v>50</v>
      </c>
      <c r="S9" s="42">
        <v>50</v>
      </c>
      <c r="T9" s="42">
        <v>50</v>
      </c>
      <c r="U9" s="42">
        <v>50</v>
      </c>
      <c r="V9" s="42">
        <v>50</v>
      </c>
      <c r="W9" s="42">
        <v>50</v>
      </c>
      <c r="X9" s="42">
        <v>50</v>
      </c>
      <c r="Y9" s="42">
        <v>50</v>
      </c>
      <c r="Z9" s="42">
        <v>50</v>
      </c>
      <c r="AA9" s="42">
        <v>50</v>
      </c>
      <c r="AB9" s="42">
        <v>50</v>
      </c>
      <c r="AC9" s="42">
        <v>50</v>
      </c>
      <c r="AD9" s="42">
        <v>50</v>
      </c>
      <c r="AE9" s="42">
        <v>50</v>
      </c>
      <c r="AF9" s="42">
        <v>50</v>
      </c>
      <c r="AG9" s="42">
        <v>50</v>
      </c>
      <c r="AH9" s="47">
        <f t="shared" si="0"/>
        <v>1600</v>
      </c>
      <c r="AI9" s="47">
        <v>150</v>
      </c>
      <c r="AJ9" s="53">
        <f t="shared" si="1"/>
        <v>240000</v>
      </c>
    </row>
    <row r="10" spans="1:36" ht="12.95" customHeight="1" x14ac:dyDescent="0.25">
      <c r="A10" s="46">
        <v>6</v>
      </c>
      <c r="B10" s="42" t="s">
        <v>43</v>
      </c>
      <c r="C10" s="42">
        <v>650</v>
      </c>
      <c r="D10" s="42"/>
      <c r="E10" s="42"/>
      <c r="F10" s="42">
        <v>200</v>
      </c>
      <c r="G10" s="42">
        <v>400</v>
      </c>
      <c r="H10" s="42">
        <v>400</v>
      </c>
      <c r="I10" s="58">
        <v>400</v>
      </c>
      <c r="J10" s="58">
        <v>400</v>
      </c>
      <c r="K10" s="42">
        <v>400</v>
      </c>
      <c r="L10" s="42"/>
      <c r="M10" s="42">
        <v>50</v>
      </c>
      <c r="N10" s="42">
        <v>400</v>
      </c>
      <c r="O10" s="42">
        <v>400</v>
      </c>
      <c r="P10" s="42">
        <v>400</v>
      </c>
      <c r="Q10" s="42">
        <v>400</v>
      </c>
      <c r="R10" s="42">
        <v>400</v>
      </c>
      <c r="S10" s="42">
        <v>400</v>
      </c>
      <c r="T10" s="42">
        <v>400</v>
      </c>
      <c r="U10" s="42">
        <v>400</v>
      </c>
      <c r="V10" s="42">
        <v>300</v>
      </c>
      <c r="W10" s="42">
        <v>400</v>
      </c>
      <c r="X10" s="42">
        <v>400</v>
      </c>
      <c r="Y10" s="42">
        <v>400</v>
      </c>
      <c r="Z10" s="42">
        <v>400</v>
      </c>
      <c r="AA10" s="42">
        <v>300</v>
      </c>
      <c r="AB10" s="42">
        <v>400</v>
      </c>
      <c r="AC10" s="42">
        <v>400</v>
      </c>
      <c r="AD10" s="42">
        <v>200</v>
      </c>
      <c r="AE10" s="42">
        <v>400</v>
      </c>
      <c r="AF10" s="42">
        <v>300</v>
      </c>
      <c r="AG10" s="42">
        <v>300</v>
      </c>
      <c r="AH10" s="47">
        <f t="shared" si="0"/>
        <v>10300</v>
      </c>
      <c r="AI10" s="47">
        <v>150</v>
      </c>
      <c r="AJ10" s="53">
        <f t="shared" si="1"/>
        <v>1545000</v>
      </c>
    </row>
    <row r="11" spans="1:36" ht="12.95" customHeight="1" x14ac:dyDescent="0.25">
      <c r="A11" s="46">
        <v>7</v>
      </c>
      <c r="B11" s="42" t="s">
        <v>44</v>
      </c>
      <c r="C11" s="42">
        <v>100</v>
      </c>
      <c r="D11" s="42"/>
      <c r="E11" s="42"/>
      <c r="F11" s="42"/>
      <c r="G11" s="42"/>
      <c r="H11" s="42">
        <v>70</v>
      </c>
      <c r="I11" s="58">
        <v>50</v>
      </c>
      <c r="J11" s="58">
        <v>70</v>
      </c>
      <c r="K11" s="42"/>
      <c r="L11" s="42">
        <v>80</v>
      </c>
      <c r="M11" s="42">
        <v>80</v>
      </c>
      <c r="N11" s="42">
        <v>50</v>
      </c>
      <c r="O11" s="42">
        <v>70</v>
      </c>
      <c r="P11" s="42">
        <v>70</v>
      </c>
      <c r="Q11" s="42">
        <v>80</v>
      </c>
      <c r="R11" s="42">
        <v>60</v>
      </c>
      <c r="S11" s="42">
        <v>80</v>
      </c>
      <c r="T11" s="42">
        <v>70</v>
      </c>
      <c r="U11" s="42">
        <v>70</v>
      </c>
      <c r="V11" s="42"/>
      <c r="W11" s="42">
        <v>280</v>
      </c>
      <c r="X11" s="42">
        <v>50</v>
      </c>
      <c r="Y11" s="42">
        <v>70</v>
      </c>
      <c r="Z11" s="42">
        <v>70</v>
      </c>
      <c r="AA11" s="42">
        <v>60</v>
      </c>
      <c r="AB11" s="42">
        <v>70</v>
      </c>
      <c r="AC11" s="42">
        <v>50</v>
      </c>
      <c r="AD11" s="42">
        <v>70</v>
      </c>
      <c r="AE11" s="42">
        <v>80</v>
      </c>
      <c r="AF11" s="42">
        <v>70</v>
      </c>
      <c r="AG11" s="42">
        <v>70</v>
      </c>
      <c r="AH11" s="47">
        <f t="shared" si="0"/>
        <v>1940</v>
      </c>
      <c r="AI11" s="47">
        <v>150</v>
      </c>
      <c r="AJ11" s="53">
        <f t="shared" si="1"/>
        <v>291000</v>
      </c>
    </row>
    <row r="12" spans="1:36" ht="12.95" customHeight="1" x14ac:dyDescent="0.25">
      <c r="A12" s="46">
        <v>8</v>
      </c>
      <c r="B12" s="42" t="s">
        <v>70</v>
      </c>
      <c r="C12" s="42"/>
      <c r="D12" s="42"/>
      <c r="E12" s="42"/>
      <c r="F12" s="42"/>
      <c r="G12" s="42"/>
      <c r="H12" s="42"/>
      <c r="I12" s="58"/>
      <c r="J12" s="58"/>
      <c r="K12" s="42"/>
      <c r="L12" s="42"/>
      <c r="M12" s="42"/>
      <c r="N12" s="42"/>
      <c r="O12" s="42"/>
      <c r="P12" s="42"/>
      <c r="Q12" s="42"/>
      <c r="R12" s="42">
        <v>60</v>
      </c>
      <c r="S12" s="42">
        <v>60</v>
      </c>
      <c r="T12" s="42"/>
      <c r="U12" s="42"/>
      <c r="V12" s="42"/>
      <c r="W12" s="42">
        <v>50</v>
      </c>
      <c r="X12" s="42"/>
      <c r="Y12" s="42"/>
      <c r="Z12" s="42"/>
      <c r="AA12" s="42">
        <v>100</v>
      </c>
      <c r="AB12" s="42"/>
      <c r="AC12" s="42">
        <v>100</v>
      </c>
      <c r="AD12" s="42"/>
      <c r="AE12" s="42"/>
      <c r="AF12" s="42">
        <v>100</v>
      </c>
      <c r="AG12" s="42">
        <v>60</v>
      </c>
      <c r="AH12" s="47">
        <f t="shared" si="0"/>
        <v>530</v>
      </c>
      <c r="AI12" s="47">
        <v>150</v>
      </c>
      <c r="AJ12" s="53">
        <f t="shared" si="1"/>
        <v>79500</v>
      </c>
    </row>
    <row r="13" spans="1:36" ht="12.95" customHeight="1" x14ac:dyDescent="0.25">
      <c r="A13" s="46">
        <v>9</v>
      </c>
      <c r="B13" s="42" t="s">
        <v>46</v>
      </c>
      <c r="C13" s="42">
        <v>100</v>
      </c>
      <c r="D13" s="42"/>
      <c r="E13" s="42"/>
      <c r="F13" s="42"/>
      <c r="G13" s="42"/>
      <c r="H13" s="42"/>
      <c r="I13" s="58"/>
      <c r="J13" s="58">
        <v>50</v>
      </c>
      <c r="K13" s="42">
        <v>50</v>
      </c>
      <c r="L13" s="42">
        <v>50</v>
      </c>
      <c r="M13" s="42"/>
      <c r="N13" s="42">
        <v>50</v>
      </c>
      <c r="O13" s="42"/>
      <c r="P13" s="42">
        <v>50</v>
      </c>
      <c r="Q13" s="42">
        <v>50</v>
      </c>
      <c r="R13" s="42"/>
      <c r="S13" s="42">
        <v>50</v>
      </c>
      <c r="T13" s="42">
        <v>50</v>
      </c>
      <c r="U13" s="42">
        <v>50</v>
      </c>
      <c r="V13" s="42">
        <v>50</v>
      </c>
      <c r="W13" s="42">
        <v>50</v>
      </c>
      <c r="X13" s="42">
        <v>60</v>
      </c>
      <c r="Y13" s="42">
        <v>60</v>
      </c>
      <c r="Z13" s="42"/>
      <c r="AA13" s="42">
        <v>100</v>
      </c>
      <c r="AB13" s="42">
        <v>50</v>
      </c>
      <c r="AC13" s="42">
        <v>50</v>
      </c>
      <c r="AD13" s="42">
        <v>50</v>
      </c>
      <c r="AE13" s="42">
        <v>50</v>
      </c>
      <c r="AF13" s="42">
        <v>50</v>
      </c>
      <c r="AG13" s="42">
        <v>50</v>
      </c>
      <c r="AH13" s="47">
        <f t="shared" si="0"/>
        <v>1170</v>
      </c>
      <c r="AI13" s="47">
        <v>150</v>
      </c>
      <c r="AJ13" s="53">
        <f t="shared" si="1"/>
        <v>175500</v>
      </c>
    </row>
    <row r="14" spans="1:36" ht="12.95" customHeight="1" x14ac:dyDescent="0.25">
      <c r="A14" s="46">
        <v>10</v>
      </c>
      <c r="B14" s="42" t="s">
        <v>71</v>
      </c>
      <c r="C14" s="42">
        <v>800</v>
      </c>
      <c r="D14" s="42"/>
      <c r="E14" s="42"/>
      <c r="F14" s="42">
        <v>200</v>
      </c>
      <c r="G14" s="42">
        <v>200</v>
      </c>
      <c r="H14" s="42">
        <v>200</v>
      </c>
      <c r="I14" s="58">
        <v>200</v>
      </c>
      <c r="J14" s="58">
        <v>200</v>
      </c>
      <c r="K14" s="42">
        <v>200</v>
      </c>
      <c r="L14" s="42">
        <v>200</v>
      </c>
      <c r="M14" s="42">
        <v>200</v>
      </c>
      <c r="N14" s="42">
        <v>200</v>
      </c>
      <c r="O14" s="42">
        <v>200</v>
      </c>
      <c r="P14" s="42">
        <v>200</v>
      </c>
      <c r="Q14" s="42">
        <v>200</v>
      </c>
      <c r="R14" s="42">
        <v>200</v>
      </c>
      <c r="S14" s="42">
        <v>200</v>
      </c>
      <c r="T14" s="42">
        <v>200</v>
      </c>
      <c r="U14" s="42">
        <v>200</v>
      </c>
      <c r="V14" s="42">
        <v>200</v>
      </c>
      <c r="W14" s="42">
        <v>200</v>
      </c>
      <c r="X14" s="42">
        <v>200</v>
      </c>
      <c r="Y14" s="42">
        <v>200</v>
      </c>
      <c r="Z14" s="42">
        <v>200</v>
      </c>
      <c r="AA14" s="42">
        <v>200</v>
      </c>
      <c r="AB14" s="42">
        <v>200</v>
      </c>
      <c r="AC14" s="42">
        <v>200</v>
      </c>
      <c r="AD14" s="42">
        <v>200</v>
      </c>
      <c r="AE14" s="42">
        <v>200</v>
      </c>
      <c r="AF14" s="42">
        <v>200</v>
      </c>
      <c r="AG14" s="42">
        <v>200</v>
      </c>
      <c r="AH14" s="47">
        <f t="shared" si="0"/>
        <v>6400</v>
      </c>
      <c r="AI14" s="47">
        <v>150</v>
      </c>
      <c r="AJ14" s="53">
        <f t="shared" si="1"/>
        <v>960000</v>
      </c>
    </row>
    <row r="15" spans="1:36" ht="12.95" customHeight="1" x14ac:dyDescent="0.25">
      <c r="A15" s="46">
        <v>11</v>
      </c>
      <c r="B15" s="42" t="s">
        <v>48</v>
      </c>
      <c r="C15" s="42"/>
      <c r="D15" s="42"/>
      <c r="E15" s="42"/>
      <c r="F15" s="42"/>
      <c r="G15" s="42"/>
      <c r="H15" s="42"/>
      <c r="I15" s="58">
        <v>450</v>
      </c>
      <c r="J15" s="58"/>
      <c r="K15" s="42"/>
      <c r="L15" s="42"/>
      <c r="M15" s="42"/>
      <c r="N15" s="42"/>
      <c r="O15" s="42"/>
      <c r="P15" s="42"/>
      <c r="Q15" s="42"/>
      <c r="R15" s="42">
        <v>400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>
        <v>400</v>
      </c>
      <c r="AE15" s="42"/>
      <c r="AF15" s="42"/>
      <c r="AG15" s="42"/>
      <c r="AH15" s="47">
        <f t="shared" si="0"/>
        <v>1250</v>
      </c>
      <c r="AI15" s="47">
        <v>150</v>
      </c>
      <c r="AJ15" s="53">
        <f t="shared" si="1"/>
        <v>187500</v>
      </c>
    </row>
    <row r="16" spans="1:36" ht="12.95" customHeight="1" x14ac:dyDescent="0.25">
      <c r="A16" s="46">
        <v>12</v>
      </c>
      <c r="B16" s="42" t="s">
        <v>49</v>
      </c>
      <c r="C16" s="42">
        <v>300</v>
      </c>
      <c r="D16" s="42"/>
      <c r="E16" s="42"/>
      <c r="F16" s="42"/>
      <c r="G16" s="42"/>
      <c r="H16" s="42"/>
      <c r="I16" s="58"/>
      <c r="J16" s="58"/>
      <c r="K16" s="42"/>
      <c r="L16" s="42"/>
      <c r="M16" s="42">
        <v>150</v>
      </c>
      <c r="N16" s="42">
        <v>150</v>
      </c>
      <c r="O16" s="42">
        <v>150</v>
      </c>
      <c r="P16" s="42">
        <v>150</v>
      </c>
      <c r="Q16" s="42">
        <v>150</v>
      </c>
      <c r="R16" s="42">
        <v>150</v>
      </c>
      <c r="S16" s="42">
        <v>150</v>
      </c>
      <c r="T16" s="42">
        <v>150</v>
      </c>
      <c r="U16" s="42">
        <v>150</v>
      </c>
      <c r="V16" s="42"/>
      <c r="W16" s="42">
        <v>150</v>
      </c>
      <c r="X16" s="42">
        <v>150</v>
      </c>
      <c r="Y16" s="42">
        <v>150</v>
      </c>
      <c r="Z16" s="42">
        <v>150</v>
      </c>
      <c r="AA16" s="42">
        <v>150</v>
      </c>
      <c r="AB16" s="42">
        <v>150</v>
      </c>
      <c r="AC16" s="42">
        <v>150</v>
      </c>
      <c r="AD16" s="42">
        <v>150</v>
      </c>
      <c r="AE16" s="42">
        <v>150</v>
      </c>
      <c r="AF16" s="42">
        <v>150</v>
      </c>
      <c r="AG16" s="42">
        <v>100</v>
      </c>
      <c r="AH16" s="47">
        <f t="shared" si="0"/>
        <v>3250</v>
      </c>
      <c r="AI16" s="47">
        <v>150</v>
      </c>
      <c r="AJ16" s="53">
        <f t="shared" si="1"/>
        <v>487500</v>
      </c>
    </row>
    <row r="17" spans="1:37" ht="12.95" customHeight="1" x14ac:dyDescent="0.25">
      <c r="A17" s="46">
        <v>13</v>
      </c>
      <c r="B17" s="42" t="s">
        <v>50</v>
      </c>
      <c r="C17" s="42">
        <v>1300</v>
      </c>
      <c r="D17" s="42"/>
      <c r="E17" s="42"/>
      <c r="F17" s="42">
        <v>700</v>
      </c>
      <c r="G17" s="42">
        <v>600</v>
      </c>
      <c r="H17" s="42">
        <v>800</v>
      </c>
      <c r="I17" s="58">
        <v>700</v>
      </c>
      <c r="J17" s="58">
        <v>800</v>
      </c>
      <c r="K17" s="42">
        <v>700</v>
      </c>
      <c r="L17" s="42">
        <v>700</v>
      </c>
      <c r="M17" s="42">
        <v>700</v>
      </c>
      <c r="N17" s="42">
        <v>700</v>
      </c>
      <c r="O17" s="42">
        <v>700</v>
      </c>
      <c r="P17" s="42">
        <v>600</v>
      </c>
      <c r="Q17" s="42">
        <v>700</v>
      </c>
      <c r="R17" s="42">
        <v>700</v>
      </c>
      <c r="S17" s="42">
        <v>700</v>
      </c>
      <c r="T17" s="42">
        <v>700</v>
      </c>
      <c r="U17" s="42">
        <v>700</v>
      </c>
      <c r="V17" s="42">
        <v>700</v>
      </c>
      <c r="W17" s="42">
        <v>800</v>
      </c>
      <c r="X17" s="42">
        <v>700</v>
      </c>
      <c r="Y17" s="42">
        <v>500</v>
      </c>
      <c r="Z17" s="42">
        <v>700</v>
      </c>
      <c r="AA17" s="42">
        <v>700</v>
      </c>
      <c r="AB17" s="42">
        <v>700</v>
      </c>
      <c r="AC17" s="42">
        <v>400</v>
      </c>
      <c r="AD17" s="42">
        <v>700</v>
      </c>
      <c r="AE17" s="42">
        <v>700</v>
      </c>
      <c r="AF17" s="42">
        <v>700</v>
      </c>
      <c r="AG17" s="42">
        <v>700</v>
      </c>
      <c r="AH17" s="47">
        <f t="shared" si="0"/>
        <v>20500</v>
      </c>
      <c r="AI17" s="47">
        <v>150</v>
      </c>
      <c r="AJ17" s="53">
        <f t="shared" si="1"/>
        <v>3075000</v>
      </c>
    </row>
    <row r="18" spans="1:37" ht="12.95" customHeight="1" x14ac:dyDescent="0.25">
      <c r="A18" s="46">
        <v>14</v>
      </c>
      <c r="B18" s="42" t="s">
        <v>51</v>
      </c>
      <c r="C18" s="42">
        <v>1300</v>
      </c>
      <c r="D18" s="42"/>
      <c r="E18" s="42"/>
      <c r="F18" s="42">
        <v>200</v>
      </c>
      <c r="G18" s="42">
        <v>400</v>
      </c>
      <c r="H18" s="42">
        <v>600</v>
      </c>
      <c r="I18" s="58">
        <v>600</v>
      </c>
      <c r="J18" s="58">
        <v>300</v>
      </c>
      <c r="K18" s="42">
        <v>400</v>
      </c>
      <c r="L18" s="42">
        <v>200</v>
      </c>
      <c r="M18" s="42">
        <v>400</v>
      </c>
      <c r="N18" s="42">
        <v>600</v>
      </c>
      <c r="O18" s="42">
        <v>300</v>
      </c>
      <c r="P18" s="42">
        <v>400</v>
      </c>
      <c r="Q18" s="42">
        <v>300</v>
      </c>
      <c r="R18" s="42"/>
      <c r="S18" s="42">
        <v>600</v>
      </c>
      <c r="T18" s="42">
        <v>300</v>
      </c>
      <c r="U18" s="42"/>
      <c r="V18" s="42">
        <v>400</v>
      </c>
      <c r="W18" s="42">
        <v>300</v>
      </c>
      <c r="X18" s="42">
        <v>500</v>
      </c>
      <c r="Y18" s="42">
        <v>400</v>
      </c>
      <c r="Z18" s="42">
        <v>400</v>
      </c>
      <c r="AA18" s="42">
        <v>350</v>
      </c>
      <c r="AB18" s="42">
        <v>300</v>
      </c>
      <c r="AC18" s="42">
        <v>500</v>
      </c>
      <c r="AD18" s="42">
        <v>400</v>
      </c>
      <c r="AE18" s="42">
        <v>300</v>
      </c>
      <c r="AF18" s="42">
        <v>550</v>
      </c>
      <c r="AG18" s="42">
        <v>400</v>
      </c>
      <c r="AH18" s="47">
        <f t="shared" si="0"/>
        <v>11700</v>
      </c>
      <c r="AI18" s="47">
        <v>150</v>
      </c>
      <c r="AJ18" s="53">
        <f t="shared" si="1"/>
        <v>1755000</v>
      </c>
    </row>
    <row r="19" spans="1:37" ht="12.95" customHeight="1" x14ac:dyDescent="0.25">
      <c r="A19" s="46">
        <v>15</v>
      </c>
      <c r="B19" s="42" t="s">
        <v>53</v>
      </c>
      <c r="C19" s="42">
        <v>200</v>
      </c>
      <c r="D19" s="42"/>
      <c r="E19" s="42"/>
      <c r="F19" s="42"/>
      <c r="G19" s="42">
        <v>100</v>
      </c>
      <c r="H19" s="42"/>
      <c r="I19" s="58">
        <v>150</v>
      </c>
      <c r="J19" s="58">
        <v>50</v>
      </c>
      <c r="K19" s="42">
        <v>50</v>
      </c>
      <c r="L19" s="42">
        <v>50</v>
      </c>
      <c r="M19" s="42">
        <v>50</v>
      </c>
      <c r="N19" s="42">
        <v>50</v>
      </c>
      <c r="O19" s="42">
        <v>50</v>
      </c>
      <c r="P19" s="42">
        <v>50</v>
      </c>
      <c r="Q19" s="42">
        <v>50</v>
      </c>
      <c r="R19" s="42">
        <v>50</v>
      </c>
      <c r="S19" s="42"/>
      <c r="T19" s="42">
        <v>100</v>
      </c>
      <c r="U19" s="42">
        <v>50</v>
      </c>
      <c r="V19" s="42">
        <v>50</v>
      </c>
      <c r="W19" s="42"/>
      <c r="X19" s="42">
        <v>50</v>
      </c>
      <c r="Y19" s="42">
        <v>50</v>
      </c>
      <c r="Z19" s="42">
        <v>50</v>
      </c>
      <c r="AA19" s="42">
        <v>50</v>
      </c>
      <c r="AB19" s="42">
        <v>50</v>
      </c>
      <c r="AC19" s="42"/>
      <c r="AD19" s="42">
        <v>50</v>
      </c>
      <c r="AE19" s="42">
        <v>50</v>
      </c>
      <c r="AF19" s="42">
        <v>50</v>
      </c>
      <c r="AG19" s="42">
        <v>50</v>
      </c>
      <c r="AH19" s="47">
        <f t="shared" si="0"/>
        <v>1550</v>
      </c>
      <c r="AI19" s="47">
        <v>150</v>
      </c>
      <c r="AJ19" s="53">
        <f t="shared" si="1"/>
        <v>232500</v>
      </c>
    </row>
    <row r="20" spans="1:37" ht="12.95" customHeight="1" x14ac:dyDescent="0.25">
      <c r="A20" s="46">
        <v>16</v>
      </c>
      <c r="B20" s="42" t="s">
        <v>55</v>
      </c>
      <c r="C20" s="42">
        <v>200</v>
      </c>
      <c r="D20" s="42"/>
      <c r="E20" s="42"/>
      <c r="F20" s="42"/>
      <c r="G20" s="42"/>
      <c r="H20" s="42">
        <v>100</v>
      </c>
      <c r="I20" s="58">
        <v>100</v>
      </c>
      <c r="J20" s="58">
        <v>100</v>
      </c>
      <c r="K20" s="42">
        <v>100</v>
      </c>
      <c r="L20" s="42">
        <v>100</v>
      </c>
      <c r="M20" s="42">
        <v>100</v>
      </c>
      <c r="N20" s="42">
        <v>100</v>
      </c>
      <c r="O20" s="42">
        <v>100</v>
      </c>
      <c r="P20" s="42">
        <v>100</v>
      </c>
      <c r="Q20" s="42">
        <v>100</v>
      </c>
      <c r="R20" s="42"/>
      <c r="S20" s="42">
        <v>100</v>
      </c>
      <c r="T20" s="42">
        <v>100</v>
      </c>
      <c r="U20" s="42">
        <v>100</v>
      </c>
      <c r="V20" s="42">
        <v>100</v>
      </c>
      <c r="W20" s="42">
        <v>100</v>
      </c>
      <c r="X20" s="42">
        <v>100</v>
      </c>
      <c r="Y20" s="42">
        <v>100</v>
      </c>
      <c r="Z20" s="42">
        <v>100</v>
      </c>
      <c r="AA20" s="42">
        <v>100</v>
      </c>
      <c r="AB20" s="42">
        <v>100</v>
      </c>
      <c r="AC20" s="42">
        <v>100</v>
      </c>
      <c r="AD20" s="42">
        <v>100</v>
      </c>
      <c r="AE20" s="42">
        <v>100</v>
      </c>
      <c r="AF20" s="42">
        <v>100</v>
      </c>
      <c r="AG20" s="42">
        <v>100</v>
      </c>
      <c r="AH20" s="47">
        <f t="shared" si="0"/>
        <v>2700</v>
      </c>
      <c r="AI20" s="47">
        <v>150</v>
      </c>
      <c r="AJ20" s="53">
        <f t="shared" si="1"/>
        <v>405000</v>
      </c>
    </row>
    <row r="21" spans="1:37" ht="12.95" customHeight="1" x14ac:dyDescent="0.25">
      <c r="A21" s="46">
        <v>17</v>
      </c>
      <c r="B21" s="42" t="s">
        <v>56</v>
      </c>
      <c r="C21" s="42">
        <v>100</v>
      </c>
      <c r="D21" s="42"/>
      <c r="E21" s="42"/>
      <c r="F21" s="42"/>
      <c r="G21" s="42"/>
      <c r="H21" s="42">
        <v>100</v>
      </c>
      <c r="I21" s="58">
        <v>50</v>
      </c>
      <c r="J21" s="5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7">
        <f t="shared" si="0"/>
        <v>250</v>
      </c>
      <c r="AI21" s="47">
        <v>150</v>
      </c>
      <c r="AJ21" s="53">
        <f t="shared" si="1"/>
        <v>37500</v>
      </c>
    </row>
    <row r="22" spans="1:37" ht="12.95" customHeight="1" thickBot="1" x14ac:dyDescent="0.3">
      <c r="A22" s="46"/>
      <c r="B22" s="66"/>
      <c r="C22" s="44"/>
      <c r="D22" s="44"/>
      <c r="E22" s="44"/>
      <c r="F22" s="44"/>
      <c r="G22" s="44"/>
      <c r="H22" s="44"/>
      <c r="I22" s="59"/>
      <c r="J22" s="59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2"/>
      <c r="AH22" s="47">
        <f t="shared" si="0"/>
        <v>0</v>
      </c>
      <c r="AI22" s="47">
        <v>150</v>
      </c>
      <c r="AJ22" s="53">
        <f t="shared" si="1"/>
        <v>0</v>
      </c>
    </row>
    <row r="23" spans="1:37" ht="12.95" customHeight="1" thickBot="1" x14ac:dyDescent="0.3">
      <c r="A23" s="75" t="s">
        <v>7</v>
      </c>
      <c r="B23" s="76"/>
      <c r="C23" s="54">
        <f t="shared" ref="C23:AH23" si="2">SUM(C5:C22)</f>
        <v>8790</v>
      </c>
      <c r="D23" s="54">
        <f t="shared" si="2"/>
        <v>0</v>
      </c>
      <c r="E23" s="54">
        <f t="shared" si="2"/>
        <v>0</v>
      </c>
      <c r="F23" s="54">
        <f t="shared" si="2"/>
        <v>4900</v>
      </c>
      <c r="G23" s="54">
        <f t="shared" si="2"/>
        <v>2900</v>
      </c>
      <c r="H23" s="54">
        <f t="shared" si="2"/>
        <v>3700</v>
      </c>
      <c r="I23" s="54">
        <f t="shared" si="2"/>
        <v>4130</v>
      </c>
      <c r="J23" s="54">
        <f t="shared" si="2"/>
        <v>3400</v>
      </c>
      <c r="K23" s="54">
        <f t="shared" si="2"/>
        <v>3410</v>
      </c>
      <c r="L23" s="54">
        <f t="shared" si="2"/>
        <v>2740</v>
      </c>
      <c r="M23" s="54">
        <f t="shared" si="2"/>
        <v>3140</v>
      </c>
      <c r="N23" s="54">
        <f t="shared" si="2"/>
        <v>3950</v>
      </c>
      <c r="O23" s="54">
        <f t="shared" si="2"/>
        <v>3450</v>
      </c>
      <c r="P23" s="54">
        <f t="shared" si="2"/>
        <v>3500</v>
      </c>
      <c r="Q23" s="54">
        <f t="shared" si="2"/>
        <v>3790</v>
      </c>
      <c r="R23" s="54">
        <f t="shared" si="2"/>
        <v>3500</v>
      </c>
      <c r="S23" s="54">
        <f t="shared" si="2"/>
        <v>3900</v>
      </c>
      <c r="T23" s="54">
        <f t="shared" si="2"/>
        <v>3450</v>
      </c>
      <c r="U23" s="54">
        <f t="shared" si="2"/>
        <v>3130</v>
      </c>
      <c r="V23" s="54">
        <f t="shared" si="2"/>
        <v>3160</v>
      </c>
      <c r="W23" s="54">
        <f t="shared" si="2"/>
        <v>3710</v>
      </c>
      <c r="X23" s="54">
        <f t="shared" si="2"/>
        <v>3720</v>
      </c>
      <c r="Y23" s="54">
        <f t="shared" si="2"/>
        <v>3440</v>
      </c>
      <c r="Z23" s="54">
        <f t="shared" si="2"/>
        <v>3500</v>
      </c>
      <c r="AA23" s="54">
        <f t="shared" si="2"/>
        <v>3700</v>
      </c>
      <c r="AB23" s="54">
        <f t="shared" si="2"/>
        <v>3530</v>
      </c>
      <c r="AC23" s="54">
        <f t="shared" si="2"/>
        <v>3460</v>
      </c>
      <c r="AD23" s="54">
        <f t="shared" si="2"/>
        <v>3850</v>
      </c>
      <c r="AE23" s="54">
        <f t="shared" si="2"/>
        <v>3740</v>
      </c>
      <c r="AF23" s="54">
        <f t="shared" si="2"/>
        <v>3800</v>
      </c>
      <c r="AG23" s="54">
        <f t="shared" si="2"/>
        <v>3650</v>
      </c>
      <c r="AH23" s="68">
        <f t="shared" si="2"/>
        <v>109040</v>
      </c>
      <c r="AI23" s="43">
        <v>150</v>
      </c>
      <c r="AJ23" s="96">
        <f>AI23*AH23</f>
        <v>16356000</v>
      </c>
      <c r="AK23" s="8">
        <f>AG23+AF23+AE23+AD23+AC23+AB23+AA23+Z23+Y23+X23+W23+V23+U23+T23+S23+R23+Q23+P23+O23+N23+M23+L23+K23+J23+I23+H23+G23+F23+E23+D23+C23</f>
        <v>109040</v>
      </c>
    </row>
    <row r="24" spans="1:37" ht="12.95" customHeight="1" thickBot="1" x14ac:dyDescent="0.3">
      <c r="A24" s="80" t="s">
        <v>72</v>
      </c>
      <c r="B24" s="81"/>
      <c r="C24" s="45">
        <v>14340</v>
      </c>
      <c r="D24" s="45">
        <v>15370</v>
      </c>
      <c r="E24" s="45">
        <v>14610</v>
      </c>
      <c r="F24" s="45">
        <v>15380</v>
      </c>
      <c r="G24" s="45">
        <v>14340</v>
      </c>
      <c r="H24" s="45">
        <v>14300</v>
      </c>
      <c r="I24" s="45">
        <v>14220</v>
      </c>
      <c r="J24" s="45">
        <v>13720</v>
      </c>
      <c r="K24" s="45">
        <v>13860</v>
      </c>
      <c r="L24" s="45">
        <v>14470</v>
      </c>
      <c r="M24" s="45">
        <v>13630</v>
      </c>
      <c r="N24" s="45">
        <v>13950</v>
      </c>
      <c r="O24" s="45">
        <v>14310</v>
      </c>
      <c r="P24" s="45">
        <v>15330</v>
      </c>
      <c r="Q24" s="45">
        <v>14070</v>
      </c>
      <c r="R24" s="45">
        <v>14340</v>
      </c>
      <c r="S24" s="45">
        <v>14060</v>
      </c>
      <c r="T24" s="45">
        <v>13690</v>
      </c>
      <c r="U24" s="45">
        <v>13800</v>
      </c>
      <c r="V24" s="45">
        <v>14360</v>
      </c>
      <c r="W24" s="45">
        <v>13700</v>
      </c>
      <c r="X24" s="45">
        <v>15060</v>
      </c>
      <c r="Y24" s="45">
        <v>13740</v>
      </c>
      <c r="Z24" s="45">
        <v>14800</v>
      </c>
      <c r="AA24" s="45">
        <v>14130</v>
      </c>
      <c r="AB24" s="45">
        <v>14840</v>
      </c>
      <c r="AC24" s="45">
        <v>15790</v>
      </c>
      <c r="AD24" s="45">
        <v>15530</v>
      </c>
      <c r="AE24" s="45">
        <v>11870</v>
      </c>
      <c r="AF24" s="45">
        <v>13750</v>
      </c>
      <c r="AG24" s="45">
        <v>7820</v>
      </c>
      <c r="AH24" s="55">
        <f>SUM(C24:AG24)</f>
        <v>437180</v>
      </c>
      <c r="AI24" s="43">
        <v>150</v>
      </c>
      <c r="AJ24" s="55">
        <f t="shared" ref="AJ24:AJ25" si="3">AI24*AH24</f>
        <v>65577000</v>
      </c>
    </row>
    <row r="25" spans="1:37" s="10" customFormat="1" ht="12.95" customHeight="1" thickBot="1" x14ac:dyDescent="0.3">
      <c r="A25" s="75" t="s">
        <v>76</v>
      </c>
      <c r="B25" s="93"/>
      <c r="C25" s="45">
        <f>SUM(C23:C24)</f>
        <v>23130</v>
      </c>
      <c r="D25" s="45">
        <f t="shared" ref="D25:AG25" si="4">SUM(D23:D24)</f>
        <v>15370</v>
      </c>
      <c r="E25" s="45">
        <f t="shared" si="4"/>
        <v>14610</v>
      </c>
      <c r="F25" s="45">
        <f t="shared" si="4"/>
        <v>20280</v>
      </c>
      <c r="G25" s="45">
        <f t="shared" si="4"/>
        <v>17240</v>
      </c>
      <c r="H25" s="45">
        <f t="shared" si="4"/>
        <v>18000</v>
      </c>
      <c r="I25" s="45">
        <f t="shared" si="4"/>
        <v>18350</v>
      </c>
      <c r="J25" s="45">
        <f t="shared" si="4"/>
        <v>17120</v>
      </c>
      <c r="K25" s="45">
        <f t="shared" si="4"/>
        <v>17270</v>
      </c>
      <c r="L25" s="45">
        <f t="shared" si="4"/>
        <v>17210</v>
      </c>
      <c r="M25" s="45">
        <f t="shared" si="4"/>
        <v>16770</v>
      </c>
      <c r="N25" s="45">
        <f t="shared" si="4"/>
        <v>17900</v>
      </c>
      <c r="O25" s="45">
        <f t="shared" si="4"/>
        <v>17760</v>
      </c>
      <c r="P25" s="45">
        <f t="shared" si="4"/>
        <v>18830</v>
      </c>
      <c r="Q25" s="45">
        <f t="shared" si="4"/>
        <v>17860</v>
      </c>
      <c r="R25" s="45">
        <f t="shared" si="4"/>
        <v>17840</v>
      </c>
      <c r="S25" s="45">
        <f t="shared" si="4"/>
        <v>17960</v>
      </c>
      <c r="T25" s="45">
        <f t="shared" si="4"/>
        <v>17140</v>
      </c>
      <c r="U25" s="45">
        <f t="shared" si="4"/>
        <v>16930</v>
      </c>
      <c r="V25" s="45">
        <f t="shared" si="4"/>
        <v>17520</v>
      </c>
      <c r="W25" s="45">
        <f t="shared" si="4"/>
        <v>17410</v>
      </c>
      <c r="X25" s="45">
        <f t="shared" si="4"/>
        <v>18780</v>
      </c>
      <c r="Y25" s="45">
        <f t="shared" si="4"/>
        <v>17180</v>
      </c>
      <c r="Z25" s="45">
        <f t="shared" si="4"/>
        <v>18300</v>
      </c>
      <c r="AA25" s="45">
        <f t="shared" si="4"/>
        <v>17830</v>
      </c>
      <c r="AB25" s="45">
        <f t="shared" si="4"/>
        <v>18370</v>
      </c>
      <c r="AC25" s="45">
        <f t="shared" si="4"/>
        <v>19250</v>
      </c>
      <c r="AD25" s="45">
        <f t="shared" si="4"/>
        <v>19380</v>
      </c>
      <c r="AE25" s="45">
        <f t="shared" si="4"/>
        <v>15610</v>
      </c>
      <c r="AF25" s="45">
        <f t="shared" si="4"/>
        <v>17550</v>
      </c>
      <c r="AG25" s="45">
        <f t="shared" si="4"/>
        <v>11470</v>
      </c>
      <c r="AH25" s="43">
        <f>AH24+AH23</f>
        <v>546220</v>
      </c>
      <c r="AI25" s="43">
        <v>150</v>
      </c>
      <c r="AJ25" s="55">
        <f t="shared" si="3"/>
        <v>81933000</v>
      </c>
    </row>
    <row r="26" spans="1:37" ht="12.95" customHeight="1" thickBot="1" x14ac:dyDescent="0.3">
      <c r="A26" s="80" t="s">
        <v>73</v>
      </c>
      <c r="B26" s="94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43">
        <f>AJ26/AI26</f>
        <v>866666.66666666663</v>
      </c>
      <c r="AI26" s="43">
        <v>150</v>
      </c>
      <c r="AJ26" s="55">
        <v>130000000</v>
      </c>
    </row>
    <row r="27" spans="1:37" ht="12.95" customHeight="1" thickBot="1" x14ac:dyDescent="0.3">
      <c r="A27" s="75" t="s">
        <v>64</v>
      </c>
      <c r="B27" s="93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43">
        <f>AH26-AH25</f>
        <v>320446.66666666663</v>
      </c>
      <c r="AI27" s="43"/>
      <c r="AJ27" s="55">
        <f>AJ26-AJ25</f>
        <v>48067000</v>
      </c>
    </row>
    <row r="28" spans="1:3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69"/>
      <c r="Y28" s="92" t="s">
        <v>75</v>
      </c>
      <c r="Z28" s="92"/>
      <c r="AA28" s="92"/>
      <c r="AB28" s="92"/>
      <c r="AC28" s="92"/>
      <c r="AD28" s="92"/>
      <c r="AE28" s="92"/>
      <c r="AF28" s="92"/>
      <c r="AG28" s="92"/>
      <c r="AH28" s="92"/>
      <c r="AI28" s="92"/>
    </row>
    <row r="29" spans="1:37" x14ac:dyDescent="0.25">
      <c r="A29" s="95"/>
      <c r="B29" s="9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3"/>
      <c r="X29" s="79" t="s">
        <v>3</v>
      </c>
      <c r="Y29" s="79" t="s">
        <v>3</v>
      </c>
      <c r="Z29" s="79" t="s">
        <v>3</v>
      </c>
      <c r="AA29" s="79" t="s">
        <v>3</v>
      </c>
      <c r="AB29" s="79" t="s">
        <v>3</v>
      </c>
      <c r="AC29" s="79" t="s">
        <v>3</v>
      </c>
      <c r="AD29" s="79" t="s">
        <v>3</v>
      </c>
      <c r="AE29" s="79" t="s">
        <v>3</v>
      </c>
      <c r="AF29" s="79" t="s">
        <v>3</v>
      </c>
      <c r="AG29" s="79" t="s">
        <v>3</v>
      </c>
      <c r="AH29" s="79" t="s">
        <v>3</v>
      </c>
      <c r="AJ29" s="62"/>
    </row>
    <row r="30" spans="1:37" ht="15.75" x14ac:dyDescent="0.25">
      <c r="A30" s="64"/>
      <c r="B30" s="65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3"/>
      <c r="X30" s="77" t="s">
        <v>4</v>
      </c>
      <c r="Y30" s="77" t="s">
        <v>4</v>
      </c>
      <c r="Z30" s="77" t="s">
        <v>4</v>
      </c>
      <c r="AA30" s="77" t="s">
        <v>4</v>
      </c>
      <c r="AB30" s="77" t="s">
        <v>4</v>
      </c>
      <c r="AC30" s="77" t="s">
        <v>4</v>
      </c>
      <c r="AD30" s="77" t="s">
        <v>4</v>
      </c>
      <c r="AE30" s="77" t="s">
        <v>4</v>
      </c>
      <c r="AF30" s="77" t="s">
        <v>4</v>
      </c>
      <c r="AG30" s="77" t="s">
        <v>4</v>
      </c>
      <c r="AH30" s="77" t="s">
        <v>4</v>
      </c>
      <c r="AJ30" s="63"/>
    </row>
    <row r="31" spans="1:37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70"/>
      <c r="Y31" s="3"/>
      <c r="Z31" s="70"/>
      <c r="AA31" s="70"/>
      <c r="AB31" s="3"/>
      <c r="AC31" s="70"/>
      <c r="AD31" s="3"/>
      <c r="AE31" s="3"/>
      <c r="AF31" s="3"/>
      <c r="AG31" s="3"/>
      <c r="AH31" s="41"/>
      <c r="AJ31" s="60"/>
    </row>
    <row r="32" spans="1:37" ht="15.75" x14ac:dyDescent="0.25">
      <c r="F32" s="38"/>
      <c r="X32" s="78" t="s">
        <v>5</v>
      </c>
      <c r="Y32" s="78" t="s">
        <v>5</v>
      </c>
      <c r="Z32" s="78" t="s">
        <v>5</v>
      </c>
      <c r="AA32" s="78" t="s">
        <v>5</v>
      </c>
      <c r="AB32" s="78" t="s">
        <v>5</v>
      </c>
      <c r="AC32" s="78" t="s">
        <v>5</v>
      </c>
      <c r="AD32" s="78" t="s">
        <v>5</v>
      </c>
      <c r="AE32" s="78" t="s">
        <v>5</v>
      </c>
      <c r="AF32" s="78" t="s">
        <v>5</v>
      </c>
      <c r="AG32" s="78" t="s">
        <v>5</v>
      </c>
      <c r="AH32" s="78" t="s">
        <v>5</v>
      </c>
    </row>
    <row r="33" spans="6:34" ht="15.75" x14ac:dyDescent="0.25">
      <c r="F33" s="37"/>
      <c r="X33" s="77" t="s">
        <v>6</v>
      </c>
      <c r="Y33" s="77" t="s">
        <v>6</v>
      </c>
      <c r="Z33" s="77" t="s">
        <v>6</v>
      </c>
      <c r="AA33" s="77" t="s">
        <v>6</v>
      </c>
      <c r="AB33" s="77" t="s">
        <v>6</v>
      </c>
      <c r="AC33" s="77" t="s">
        <v>6</v>
      </c>
      <c r="AD33" s="77" t="s">
        <v>6</v>
      </c>
      <c r="AE33" s="77" t="s">
        <v>6</v>
      </c>
      <c r="AF33" s="77" t="s">
        <v>6</v>
      </c>
      <c r="AG33" s="77" t="s">
        <v>6</v>
      </c>
      <c r="AH33" s="77" t="s">
        <v>6</v>
      </c>
    </row>
    <row r="39" spans="6:34" x14ac:dyDescent="0.25">
      <c r="U39" s="61"/>
      <c r="V39" s="61"/>
    </row>
  </sheetData>
  <mergeCells count="15">
    <mergeCell ref="X30:AH30"/>
    <mergeCell ref="X32:AH32"/>
    <mergeCell ref="X33:AH33"/>
    <mergeCell ref="Y28:AI28"/>
    <mergeCell ref="A24:B24"/>
    <mergeCell ref="A25:B25"/>
    <mergeCell ref="A26:B26"/>
    <mergeCell ref="A27:B27"/>
    <mergeCell ref="X29:AH29"/>
    <mergeCell ref="A29:B29"/>
    <mergeCell ref="A1:AJ1"/>
    <mergeCell ref="A2:AJ2"/>
    <mergeCell ref="C3:AG3"/>
    <mergeCell ref="AH3:AH4"/>
    <mergeCell ref="A23:B23"/>
  </mergeCells>
  <pageMargins left="0.45" right="0.45" top="0.5" bottom="0.5" header="0.3" footer="0.3"/>
  <pageSetup paperSize="5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0"/>
  <sheetViews>
    <sheetView workbookViewId="0">
      <selection activeCell="L19" sqref="L19"/>
    </sheetView>
  </sheetViews>
  <sheetFormatPr defaultRowHeight="15" x14ac:dyDescent="0.25"/>
  <cols>
    <col min="1" max="1" width="6.42578125" customWidth="1"/>
    <col min="4" max="4" width="18.5703125" customWidth="1"/>
  </cols>
  <sheetData>
    <row r="4" spans="1:4" x14ac:dyDescent="0.25">
      <c r="A4" s="7" t="s">
        <v>13</v>
      </c>
      <c r="B4" s="7">
        <v>155</v>
      </c>
      <c r="C4" s="8">
        <v>40000</v>
      </c>
      <c r="D4" s="8">
        <f>B4*C4</f>
        <v>6200000</v>
      </c>
    </row>
    <row r="5" spans="1:4" x14ac:dyDescent="0.25">
      <c r="A5" s="7" t="s">
        <v>14</v>
      </c>
      <c r="B5" s="7">
        <v>167</v>
      </c>
      <c r="C5" s="8">
        <v>40000</v>
      </c>
      <c r="D5" s="8">
        <f t="shared" ref="D5:D11" si="0">B5*C5</f>
        <v>6680000</v>
      </c>
    </row>
    <row r="6" spans="1:4" x14ac:dyDescent="0.25">
      <c r="A6" s="7" t="s">
        <v>15</v>
      </c>
      <c r="B6" s="7">
        <v>197</v>
      </c>
      <c r="C6" s="8">
        <v>40000</v>
      </c>
      <c r="D6" s="8">
        <f t="shared" si="0"/>
        <v>7880000</v>
      </c>
    </row>
    <row r="7" spans="1:4" x14ac:dyDescent="0.25">
      <c r="A7" s="7" t="s">
        <v>16</v>
      </c>
      <c r="B7" s="7">
        <v>211</v>
      </c>
      <c r="C7" s="8">
        <v>40000</v>
      </c>
      <c r="D7" s="8">
        <f t="shared" si="0"/>
        <v>8440000</v>
      </c>
    </row>
    <row r="8" spans="1:4" x14ac:dyDescent="0.25">
      <c r="A8" s="7" t="s">
        <v>17</v>
      </c>
      <c r="B8" s="7">
        <v>245</v>
      </c>
      <c r="C8" s="8">
        <v>40000</v>
      </c>
      <c r="D8" s="8">
        <f t="shared" si="0"/>
        <v>9800000</v>
      </c>
    </row>
    <row r="9" spans="1:4" x14ac:dyDescent="0.25">
      <c r="A9" s="7" t="s">
        <v>18</v>
      </c>
      <c r="B9" s="7">
        <v>199</v>
      </c>
      <c r="C9" s="8">
        <v>40000</v>
      </c>
      <c r="D9" s="8">
        <f t="shared" si="0"/>
        <v>7960000</v>
      </c>
    </row>
    <row r="10" spans="1:4" x14ac:dyDescent="0.25">
      <c r="A10" s="7" t="s">
        <v>19</v>
      </c>
      <c r="B10" s="7">
        <v>193</v>
      </c>
      <c r="C10" s="8">
        <v>40000</v>
      </c>
      <c r="D10" s="8">
        <f t="shared" si="0"/>
        <v>7720000</v>
      </c>
    </row>
    <row r="11" spans="1:4" x14ac:dyDescent="0.25">
      <c r="A11" s="7" t="s">
        <v>20</v>
      </c>
      <c r="B11" s="7">
        <v>190</v>
      </c>
      <c r="C11" s="8">
        <v>40000</v>
      </c>
      <c r="D11" s="8">
        <f t="shared" si="0"/>
        <v>7600000</v>
      </c>
    </row>
    <row r="12" spans="1:4" x14ac:dyDescent="0.25">
      <c r="A12" s="7" t="s">
        <v>37</v>
      </c>
      <c r="B12" s="7"/>
      <c r="C12" s="8"/>
      <c r="D12" s="8"/>
    </row>
    <row r="13" spans="1:4" x14ac:dyDescent="0.25">
      <c r="A13" s="7" t="s">
        <v>21</v>
      </c>
      <c r="B13" s="7"/>
      <c r="C13" s="7"/>
      <c r="D13" s="7"/>
    </row>
    <row r="14" spans="1:4" x14ac:dyDescent="0.25">
      <c r="A14" s="7" t="s">
        <v>22</v>
      </c>
      <c r="B14" s="7"/>
      <c r="C14" s="7"/>
      <c r="D14" s="7"/>
    </row>
    <row r="15" spans="1:4" x14ac:dyDescent="0.25">
      <c r="A15" s="7" t="s">
        <v>23</v>
      </c>
      <c r="B15" s="7"/>
      <c r="C15" s="7"/>
      <c r="D15" s="7"/>
    </row>
    <row r="16" spans="1:4" x14ac:dyDescent="0.25">
      <c r="A16" s="7"/>
      <c r="B16" s="7"/>
      <c r="C16" s="7"/>
      <c r="D16" s="8">
        <f>SUM(D4:D15)</f>
        <v>62280000</v>
      </c>
    </row>
    <row r="17" spans="1:4" x14ac:dyDescent="0.25">
      <c r="A17" s="7"/>
      <c r="B17" s="7"/>
      <c r="C17" s="7"/>
      <c r="D17" s="9"/>
    </row>
    <row r="18" spans="1:4" x14ac:dyDescent="0.25">
      <c r="A18" s="7"/>
      <c r="B18" s="7"/>
      <c r="C18" s="7"/>
      <c r="D18" s="9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LAPORAN HARIAN</vt:lpstr>
      <vt:lpstr>LAPORAN BLANAN</vt:lpstr>
      <vt:lpstr>Januari2020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 Wahyudi</dc:creator>
  <cp:lastModifiedBy>Bpk Wahyudi</cp:lastModifiedBy>
  <cp:lastPrinted>2021-11-01T06:55:10Z</cp:lastPrinted>
  <dcterms:created xsi:type="dcterms:W3CDTF">2019-08-27T02:58:10Z</dcterms:created>
  <dcterms:modified xsi:type="dcterms:W3CDTF">2022-06-08T01:58:05Z</dcterms:modified>
</cp:coreProperties>
</file>